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36\Tera-SV01\1 総務課\7 ホームページ\★mysite2020\tender\r6\r6-5\"/>
    </mc:Choice>
  </mc:AlternateContent>
  <xr:revisionPtr revIDLastSave="0" documentId="13_ncr:1_{D88755B6-E7BB-40A6-A15D-7395D9567D02}" xr6:coauthVersionLast="47" xr6:coauthVersionMax="47" xr10:uidLastSave="{00000000-0000-0000-0000-000000000000}"/>
  <bookViews>
    <workbookView xWindow="1830" yWindow="450" windowWidth="22635" windowHeight="14895" xr2:uid="{3E6DB3EE-4FDC-4195-AF18-E59E675F2379}"/>
  </bookViews>
  <sheets>
    <sheet name="一覧表" sheetId="2" r:id="rId1"/>
  </sheets>
  <externalReferences>
    <externalReference r:id="rId2"/>
  </externalReferences>
  <definedNames>
    <definedName name="_1印刷範囲_2__3__10">#REF!</definedName>
    <definedName name="_xlnm._FilterDatabase" localSheetId="0" hidden="1">一覧表!$B$6:$V$6</definedName>
    <definedName name="aaa">#REF!</definedName>
    <definedName name="_xlnm.Database" localSheetId="0">#REF!</definedName>
    <definedName name="_xlnm.Database">#REF!</definedName>
    <definedName name="_xlnm.Print_Area" localSheetId="0">一覧表!$A$1:$W$16</definedName>
    <definedName name="_xlnm.Print_Titles" localSheetId="0">一覧表!$3:$6</definedName>
    <definedName name="ﾀｲﾄﾙ行">#REF!</definedName>
    <definedName name="トラック運搬" localSheetId="0">#REF!</definedName>
    <definedName name="トラック運搬">#REF!</definedName>
    <definedName name="維持修理費率">[1]算定表!$P$9</definedName>
    <definedName name="印刷範囲">#REF!</definedName>
    <definedName name="供用日数">[1]算定表!$M$9</definedName>
    <definedName name="年間管理費率">[1]算定表!$Q$9</definedName>
    <definedName name="標準使用年数">[1]算定表!$I$9</definedName>
    <definedName name="表紙請負" localSheetId="0">#REF!</definedName>
    <definedName name="表紙請負">#REF!</definedName>
    <definedName name="融資情報">#REF!</definedName>
    <definedName name="林内作業車運搬" localSheetId="0">#REF!</definedName>
    <definedName name="林内作業車運搬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2" l="1"/>
  <c r="A11" i="2" s="1"/>
  <c r="G16" i="2"/>
  <c r="J16" i="2"/>
  <c r="K16" i="2"/>
  <c r="L16" i="2"/>
  <c r="O16" i="2"/>
  <c r="N16" i="2"/>
  <c r="M16" i="2"/>
  <c r="L11" i="2"/>
  <c r="L10" i="2"/>
  <c r="L9" i="2" l="1"/>
  <c r="L8" i="2"/>
  <c r="A8" i="2"/>
  <c r="A9" i="2" s="1"/>
  <c r="I16" i="2" l="1"/>
  <c r="H16" i="2"/>
</calcChain>
</file>

<file path=xl/sharedStrings.xml><?xml version="1.0" encoding="utf-8"?>
<sst xmlns="http://schemas.openxmlformats.org/spreadsheetml/2006/main" count="79" uniqueCount="57">
  <si>
    <t>№</t>
    <phoneticPr fontId="4"/>
  </si>
  <si>
    <t>入札番号</t>
    <rPh sb="0" eb="2">
      <t>ニュウサツ</t>
    </rPh>
    <rPh sb="2" eb="4">
      <t>バンゴウ</t>
    </rPh>
    <phoneticPr fontId="4"/>
  </si>
  <si>
    <t>事業場所</t>
  </si>
  <si>
    <t>樹種</t>
    <rPh sb="0" eb="2">
      <t>ジュシュ</t>
    </rPh>
    <phoneticPr fontId="4"/>
  </si>
  <si>
    <t>林齢</t>
    <rPh sb="0" eb="1">
      <t>リン</t>
    </rPh>
    <rPh sb="1" eb="2">
      <t>レイ</t>
    </rPh>
    <phoneticPr fontId="7"/>
  </si>
  <si>
    <t>事業量
(ha)</t>
    <rPh sb="0" eb="3">
      <t>ジギョウリョウ</t>
    </rPh>
    <phoneticPr fontId="4"/>
  </si>
  <si>
    <t>素材材積</t>
    <rPh sb="0" eb="2">
      <t>ソザイ</t>
    </rPh>
    <phoneticPr fontId="7"/>
  </si>
  <si>
    <t>作 業 道
作設延長</t>
    <rPh sb="0" eb="1">
      <t>サク</t>
    </rPh>
    <rPh sb="2" eb="3">
      <t>ギョウ</t>
    </rPh>
    <rPh sb="4" eb="5">
      <t>ドウ</t>
    </rPh>
    <rPh sb="6" eb="7">
      <t>サク</t>
    </rPh>
    <rPh sb="7" eb="8">
      <t>セツ</t>
    </rPh>
    <rPh sb="8" eb="10">
      <t>エンチョウ</t>
    </rPh>
    <phoneticPr fontId="7"/>
  </si>
  <si>
    <t>生産材の運搬先</t>
    <rPh sb="0" eb="3">
      <t>セイサンザイ</t>
    </rPh>
    <phoneticPr fontId="7"/>
  </si>
  <si>
    <t>事業期間</t>
    <rPh sb="0" eb="2">
      <t>ジギョウ</t>
    </rPh>
    <rPh sb="2" eb="4">
      <t>キカン</t>
    </rPh>
    <phoneticPr fontId="7"/>
  </si>
  <si>
    <t>伐採
方法</t>
    <rPh sb="0" eb="2">
      <t>バッサイ</t>
    </rPh>
    <rPh sb="3" eb="5">
      <t>ホウホウ</t>
    </rPh>
    <phoneticPr fontId="7"/>
  </si>
  <si>
    <t>請負事業体</t>
    <rPh sb="0" eb="2">
      <t>ウケオイ</t>
    </rPh>
    <rPh sb="2" eb="5">
      <t>ジギョウタイ</t>
    </rPh>
    <phoneticPr fontId="10"/>
  </si>
  <si>
    <t>合板材</t>
    <rPh sb="0" eb="2">
      <t>ゴウハン</t>
    </rPh>
    <rPh sb="2" eb="3">
      <t>ザイ</t>
    </rPh>
    <phoneticPr fontId="10"/>
  </si>
  <si>
    <t>バイオマス材</t>
    <rPh sb="5" eb="6">
      <t>ザイ</t>
    </rPh>
    <phoneticPr fontId="10"/>
  </si>
  <si>
    <t>合計</t>
    <rPh sb="0" eb="2">
      <t>ゴウケイ</t>
    </rPh>
    <phoneticPr fontId="10"/>
  </si>
  <si>
    <t>(W=2.5m)</t>
    <phoneticPr fontId="7"/>
  </si>
  <si>
    <t>合板材</t>
    <rPh sb="0" eb="2">
      <t>ゴウハン</t>
    </rPh>
    <rPh sb="2" eb="3">
      <t>ザイ</t>
    </rPh>
    <phoneticPr fontId="6"/>
  </si>
  <si>
    <t>(ｍ3)</t>
  </si>
  <si>
    <t>(ｍ)</t>
    <phoneticPr fontId="7"/>
  </si>
  <si>
    <t>スギ</t>
  </si>
  <si>
    <t>道路補修</t>
    <rPh sb="0" eb="2">
      <t>ドウロ</t>
    </rPh>
    <rPh sb="2" eb="4">
      <t>ホシュウ</t>
    </rPh>
    <phoneticPr fontId="7"/>
  </si>
  <si>
    <t>敷均</t>
    <rPh sb="0" eb="2">
      <t>シキナラ</t>
    </rPh>
    <phoneticPr fontId="10"/>
  </si>
  <si>
    <t>砂利</t>
    <rPh sb="0" eb="2">
      <t>ジャリ</t>
    </rPh>
    <phoneticPr fontId="10"/>
  </si>
  <si>
    <t>(m2)</t>
    <phoneticPr fontId="10"/>
  </si>
  <si>
    <t>(m3)</t>
    <phoneticPr fontId="10"/>
  </si>
  <si>
    <t>製材
(市場・山元)</t>
    <rPh sb="0" eb="2">
      <t>セイザイ</t>
    </rPh>
    <rPh sb="4" eb="6">
      <t>シジョウ</t>
    </rPh>
    <rPh sb="7" eb="9">
      <t>ヤマモト</t>
    </rPh>
    <phoneticPr fontId="10"/>
  </si>
  <si>
    <t>製材
(工場）</t>
    <rPh sb="0" eb="2">
      <t>セイザイ</t>
    </rPh>
    <rPh sb="4" eb="6">
      <t>コウジョウ</t>
    </rPh>
    <phoneticPr fontId="10"/>
  </si>
  <si>
    <t>単年
と
複数年
の別</t>
    <rPh sb="0" eb="2">
      <t>タンネン</t>
    </rPh>
    <rPh sb="5" eb="6">
      <t>フク</t>
    </rPh>
    <rPh sb="6" eb="7">
      <t>カズ</t>
    </rPh>
    <rPh sb="7" eb="8">
      <t>トシ</t>
    </rPh>
    <rPh sb="10" eb="11">
      <t>ベツ</t>
    </rPh>
    <phoneticPr fontId="10"/>
  </si>
  <si>
    <t>50, 51</t>
  </si>
  <si>
    <t>製材①</t>
    <rPh sb="0" eb="2">
      <t>セイザイ</t>
    </rPh>
    <phoneticPr fontId="6"/>
  </si>
  <si>
    <t>製材②</t>
    <rPh sb="0" eb="2">
      <t>セイザイ</t>
    </rPh>
    <phoneticPr fontId="6"/>
  </si>
  <si>
    <t>定性</t>
  </si>
  <si>
    <t>秋田木材流通センター</t>
  </si>
  <si>
    <t>秋田プライウッド(株)向浜工場</t>
  </si>
  <si>
    <t>男鹿南秋田木材流通センター</t>
  </si>
  <si>
    <t>(株)KSウッドソリューション</t>
  </si>
  <si>
    <t>株式会社目黒林業</t>
  </si>
  <si>
    <t>令和6年度　第5回　入札結果一覧表　(収穫間伐)</t>
    <rPh sb="12" eb="14">
      <t>ケッカ</t>
    </rPh>
    <rPh sb="14" eb="17">
      <t>イチランヒョウ</t>
    </rPh>
    <phoneticPr fontId="4"/>
  </si>
  <si>
    <t>秋田市太平山谷字谷山9-1内</t>
  </si>
  <si>
    <t>南秋田郡井川町井内字大菅生沢82-14内</t>
  </si>
  <si>
    <t>5-2</t>
  </si>
  <si>
    <t>5-3</t>
  </si>
  <si>
    <t>5-4</t>
  </si>
  <si>
    <t>5-5</t>
  </si>
  <si>
    <t>由利本荘市町村字西由利原6-24内外2筆</t>
  </si>
  <si>
    <t>大仙市南外字巣ノ沢胡麻ノ沢出口15-1内外5筆外1字3筆</t>
  </si>
  <si>
    <t>42, 43</t>
  </si>
  <si>
    <t>43, 44, 45</t>
  </si>
  <si>
    <t>45, 46</t>
  </si>
  <si>
    <t>複数年</t>
    <rPh sb="0" eb="3">
      <t>フクスウネン</t>
    </rPh>
    <phoneticPr fontId="3"/>
  </si>
  <si>
    <t>有限会社秋田グリーンサービス</t>
  </si>
  <si>
    <t>有限会社加藤林業</t>
  </si>
  <si>
    <t>仙北西森林組合</t>
  </si>
  <si>
    <t>(有)秋田グリーンサービスバイオマス加工センター</t>
  </si>
  <si>
    <t>本荘由利木材流通センター</t>
  </si>
  <si>
    <t>本荘由利森林組合</t>
  </si>
  <si>
    <t>秋田パネル(株)河辺工場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</si>
</sst>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000000"/>
    <numFmt numFmtId="177" formatCode="0.0_);[Red]\(0.0\)"/>
    <numFmt numFmtId="178" formatCode="#,##0.000;[Red]#,##0.000"/>
    <numFmt numFmtId="179" formatCode="#,##0.0;[Red]\-#,##0.0"/>
    <numFmt numFmtId="180" formatCode="[$-411]ge\.m\.d;@"/>
    <numFmt numFmtId="181" formatCode="0&quot;件&quot;"/>
  </numFmts>
  <fonts count="17" x14ac:knownFonts="1">
    <font>
      <sz val="12"/>
      <color theme="1"/>
      <name val="游ゴシック Light"/>
      <family val="2"/>
      <charset val="128"/>
      <scheme val="major"/>
    </font>
    <font>
      <sz val="11"/>
      <color theme="1"/>
      <name val="游ゴシック"/>
      <family val="2"/>
      <charset val="128"/>
      <scheme val="minor"/>
    </font>
    <font>
      <sz val="7"/>
      <name val="ＭＳ ゴシック"/>
      <family val="3"/>
      <charset val="128"/>
    </font>
    <font>
      <sz val="6"/>
      <name val="游ゴシック Light"/>
      <family val="2"/>
      <charset val="128"/>
      <scheme val="maj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0"/>
      <name val="游ゴシック"/>
      <family val="3"/>
      <charset val="128"/>
    </font>
    <font>
      <sz val="8"/>
      <name val="游ゴシック"/>
      <family val="3"/>
      <charset val="128"/>
    </font>
    <font>
      <b/>
      <sz val="14"/>
      <name val="游ゴシック"/>
      <family val="3"/>
      <charset val="128"/>
    </font>
    <font>
      <sz val="9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2" fillId="0" borderId="0"/>
    <xf numFmtId="0" fontId="5" fillId="0" borderId="0"/>
    <xf numFmtId="38" fontId="7" fillId="0" borderId="0" applyFont="0" applyFill="0" applyBorder="0" applyAlignment="0" applyProtection="0"/>
    <xf numFmtId="0" fontId="8" fillId="0" borderId="0">
      <alignment vertical="center"/>
    </xf>
    <xf numFmtId="0" fontId="9" fillId="0" borderId="0"/>
    <xf numFmtId="0" fontId="5" fillId="0" borderId="0"/>
    <xf numFmtId="38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/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47">
    <xf numFmtId="0" fontId="0" fillId="0" borderId="0" xfId="0">
      <alignment vertical="center"/>
    </xf>
    <xf numFmtId="0" fontId="11" fillId="0" borderId="0" xfId="5" applyFont="1"/>
    <xf numFmtId="177" fontId="11" fillId="0" borderId="1" xfId="4" applyNumberFormat="1" applyFont="1" applyBorder="1" applyAlignment="1">
      <alignment vertical="center" wrapText="1" shrinkToFit="1"/>
    </xf>
    <xf numFmtId="38" fontId="11" fillId="0" borderId="1" xfId="7" applyFont="1" applyFill="1" applyBorder="1" applyAlignment="1">
      <alignment horizontal="center" vertical="center" wrapText="1" shrinkToFit="1"/>
    </xf>
    <xf numFmtId="57" fontId="11" fillId="0" borderId="2" xfId="4" applyNumberFormat="1" applyFont="1" applyBorder="1" applyAlignment="1">
      <alignment horizontal="center" vertical="center" wrapText="1"/>
    </xf>
    <xf numFmtId="0" fontId="11" fillId="0" borderId="1" xfId="8" applyFont="1" applyBorder="1" applyAlignment="1">
      <alignment vertical="center" wrapText="1" shrinkToFit="1"/>
    </xf>
    <xf numFmtId="0" fontId="11" fillId="0" borderId="1" xfId="4" applyFont="1" applyBorder="1" applyAlignment="1">
      <alignment vertical="center" wrapText="1" shrinkToFit="1"/>
    </xf>
    <xf numFmtId="0" fontId="11" fillId="0" borderId="1" xfId="4" applyFont="1" applyBorder="1" applyAlignment="1">
      <alignment vertical="center" wrapText="1"/>
    </xf>
    <xf numFmtId="0" fontId="11" fillId="0" borderId="1" xfId="9" applyFont="1" applyBorder="1" applyAlignment="1">
      <alignment vertical="center" wrapText="1" shrinkToFit="1"/>
    </xf>
    <xf numFmtId="0" fontId="11" fillId="0" borderId="0" xfId="4" applyFont="1" applyAlignment="1">
      <alignment horizontal="center"/>
    </xf>
    <xf numFmtId="0" fontId="11" fillId="0" borderId="0" xfId="4" applyFont="1" applyAlignment="1">
      <alignment horizontal="right"/>
    </xf>
    <xf numFmtId="0" fontId="11" fillId="0" borderId="0" xfId="4" applyFont="1" applyAlignment="1"/>
    <xf numFmtId="0" fontId="11" fillId="0" borderId="0" xfId="2" applyFont="1" applyAlignment="1">
      <alignment wrapText="1"/>
    </xf>
    <xf numFmtId="0" fontId="11" fillId="2" borderId="1" xfId="4" applyFont="1" applyFill="1" applyBorder="1" applyAlignment="1">
      <alignment horizontal="center" vertical="center" wrapText="1"/>
    </xf>
    <xf numFmtId="0" fontId="12" fillId="2" borderId="1" xfId="4" applyFont="1" applyFill="1" applyBorder="1" applyAlignment="1">
      <alignment horizontal="center" vertical="center" wrapText="1"/>
    </xf>
    <xf numFmtId="0" fontId="11" fillId="0" borderId="0" xfId="5" applyFont="1" applyAlignment="1">
      <alignment wrapText="1"/>
    </xf>
    <xf numFmtId="2" fontId="13" fillId="0" borderId="1" xfId="4" applyNumberFormat="1" applyFont="1" applyBorder="1" applyAlignment="1">
      <alignment horizontal="right" vertical="center" wrapText="1" shrinkToFit="1"/>
    </xf>
    <xf numFmtId="178" fontId="13" fillId="0" borderId="1" xfId="7" applyNumberFormat="1" applyFont="1" applyFill="1" applyBorder="1" applyAlignment="1">
      <alignment vertical="center" wrapText="1"/>
    </xf>
    <xf numFmtId="57" fontId="11" fillId="0" borderId="5" xfId="4" applyNumberFormat="1" applyFont="1" applyBorder="1" applyAlignment="1">
      <alignment horizontal="center" vertical="center" wrapText="1"/>
    </xf>
    <xf numFmtId="0" fontId="14" fillId="0" borderId="1" xfId="4" applyFont="1" applyBorder="1" applyAlignment="1">
      <alignment horizontal="left" vertical="center" wrapText="1"/>
    </xf>
    <xf numFmtId="0" fontId="14" fillId="0" borderId="1" xfId="6" applyFont="1" applyBorder="1" applyAlignment="1">
      <alignment horizontal="left" vertical="center" wrapText="1" shrinkToFit="1"/>
    </xf>
    <xf numFmtId="179" fontId="13" fillId="0" borderId="1" xfId="7" applyNumberFormat="1" applyFont="1" applyFill="1" applyBorder="1" applyAlignment="1">
      <alignment vertical="center" wrapText="1"/>
    </xf>
    <xf numFmtId="0" fontId="11" fillId="0" borderId="1" xfId="6" applyFont="1" applyBorder="1" applyAlignment="1">
      <alignment horizontal="center" vertical="center" shrinkToFit="1"/>
    </xf>
    <xf numFmtId="176" fontId="11" fillId="0" borderId="1" xfId="6" applyNumberFormat="1" applyFont="1" applyBorder="1" applyAlignment="1">
      <alignment horizontal="center" vertical="center" shrinkToFit="1"/>
    </xf>
    <xf numFmtId="177" fontId="11" fillId="0" borderId="1" xfId="4" applyNumberFormat="1" applyFont="1" applyBorder="1" applyAlignment="1">
      <alignment horizontal="center" vertical="center" shrinkToFit="1"/>
    </xf>
    <xf numFmtId="2" fontId="11" fillId="0" borderId="1" xfId="4" applyNumberFormat="1" applyFont="1" applyBorder="1" applyAlignment="1">
      <alignment horizontal="right" vertical="center" shrinkToFit="1"/>
    </xf>
    <xf numFmtId="178" fontId="11" fillId="0" borderId="1" xfId="7" applyNumberFormat="1" applyFont="1" applyFill="1" applyBorder="1" applyAlignment="1">
      <alignment vertical="center" shrinkToFit="1"/>
    </xf>
    <xf numFmtId="179" fontId="11" fillId="0" borderId="1" xfId="7" applyNumberFormat="1" applyFont="1" applyFill="1" applyBorder="1" applyAlignment="1">
      <alignment vertical="center" shrinkToFit="1"/>
    </xf>
    <xf numFmtId="57" fontId="11" fillId="0" borderId="2" xfId="4" applyNumberFormat="1" applyFont="1" applyBorder="1" applyAlignment="1">
      <alignment horizontal="center" vertical="center" shrinkToFit="1"/>
    </xf>
    <xf numFmtId="180" fontId="11" fillId="0" borderId="5" xfId="4" applyNumberFormat="1" applyFont="1" applyBorder="1" applyAlignment="1">
      <alignment horizontal="center" vertical="center" shrinkToFit="1"/>
    </xf>
    <xf numFmtId="0" fontId="11" fillId="0" borderId="1" xfId="4" applyFont="1" applyBorder="1" applyAlignment="1">
      <alignment horizontal="center" vertical="center" shrinkToFit="1"/>
    </xf>
    <xf numFmtId="49" fontId="11" fillId="0" borderId="1" xfId="6" applyNumberFormat="1" applyFont="1" applyBorder="1" applyAlignment="1">
      <alignment horizontal="center" vertical="center" shrinkToFit="1"/>
    </xf>
    <xf numFmtId="38" fontId="16" fillId="0" borderId="1" xfId="7" applyFont="1" applyFill="1" applyBorder="1" applyAlignment="1">
      <alignment horizontal="center" vertical="center" wrapText="1" shrinkToFit="1"/>
    </xf>
    <xf numFmtId="177" fontId="11" fillId="0" borderId="2" xfId="4" applyNumberFormat="1" applyFont="1" applyBorder="1" applyAlignment="1">
      <alignment horizontal="center" vertical="center" wrapText="1" shrinkToFit="1"/>
    </xf>
    <xf numFmtId="177" fontId="11" fillId="0" borderId="4" xfId="4" applyNumberFormat="1" applyFont="1" applyBorder="1" applyAlignment="1">
      <alignment horizontal="center" vertical="center" wrapText="1" shrinkToFit="1"/>
    </xf>
    <xf numFmtId="177" fontId="11" fillId="0" borderId="5" xfId="4" applyNumberFormat="1" applyFont="1" applyBorder="1" applyAlignment="1">
      <alignment horizontal="center" vertical="center" wrapText="1" shrinkToFit="1"/>
    </xf>
    <xf numFmtId="181" fontId="13" fillId="0" borderId="2" xfId="4" applyNumberFormat="1" applyFont="1" applyBorder="1" applyAlignment="1">
      <alignment horizontal="center" vertical="center" wrapText="1" shrinkToFit="1"/>
    </xf>
    <xf numFmtId="181" fontId="13" fillId="0" borderId="5" xfId="4" applyNumberFormat="1" applyFont="1" applyBorder="1" applyAlignment="1">
      <alignment horizontal="center" vertical="center" wrapText="1" shrinkToFit="1"/>
    </xf>
    <xf numFmtId="0" fontId="11" fillId="2" borderId="1" xfId="4" applyFont="1" applyFill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 shrinkToFit="1"/>
    </xf>
    <xf numFmtId="0" fontId="11" fillId="2" borderId="6" xfId="4" applyFont="1" applyFill="1" applyBorder="1" applyAlignment="1">
      <alignment horizontal="center" vertical="center" wrapText="1"/>
    </xf>
    <xf numFmtId="0" fontId="11" fillId="2" borderId="7" xfId="4" applyFont="1" applyFill="1" applyBorder="1" applyAlignment="1">
      <alignment horizontal="center" vertical="center" wrapText="1"/>
    </xf>
    <xf numFmtId="0" fontId="15" fillId="0" borderId="0" xfId="4" applyFont="1" applyAlignment="1">
      <alignment horizontal="center" vertical="center"/>
    </xf>
    <xf numFmtId="0" fontId="15" fillId="0" borderId="3" xfId="4" applyFont="1" applyBorder="1" applyAlignment="1">
      <alignment horizontal="center" vertical="center"/>
    </xf>
    <xf numFmtId="0" fontId="11" fillId="2" borderId="1" xfId="4" applyFont="1" applyFill="1" applyBorder="1" applyAlignment="1">
      <alignment horizontal="center" vertical="center" textRotation="255" wrapText="1"/>
    </xf>
    <xf numFmtId="0" fontId="11" fillId="2" borderId="1" xfId="2" applyFont="1" applyFill="1" applyBorder="1" applyAlignment="1">
      <alignment horizontal="center" vertical="center" wrapText="1"/>
    </xf>
    <xf numFmtId="0" fontId="12" fillId="2" borderId="1" xfId="4" applyFont="1" applyFill="1" applyBorder="1" applyAlignment="1">
      <alignment horizontal="center" vertical="center" wrapText="1"/>
    </xf>
  </cellXfs>
  <cellStyles count="13">
    <cellStyle name="桁区切り 2 2" xfId="7" xr:uid="{38B6F8E5-8052-4CB2-8D4A-25B32AA68709}"/>
    <cellStyle name="桁区切り 2 3" xfId="3" xr:uid="{3483BA49-F796-4740-9F8B-93F765AEDA63}"/>
    <cellStyle name="桁区切り 3" xfId="11" xr:uid="{CE04F109-7632-46B7-B382-34D463240402}"/>
    <cellStyle name="標準" xfId="0" builtinId="0"/>
    <cellStyle name="標準 2 2" xfId="4" xr:uid="{782E5CE3-9BBD-4D96-9095-EA06ED025567}"/>
    <cellStyle name="標準 2 3" xfId="12" xr:uid="{C43FD6A1-F6CE-4CE7-9244-FF030B04F402}"/>
    <cellStyle name="標準 3" xfId="10" xr:uid="{F6F718F2-BE3C-4C1D-9694-EA9514BDF457}"/>
    <cellStyle name="標準 3 2 2" xfId="5" xr:uid="{75314FE1-0166-4751-A2B5-F65EB74FC3A4}"/>
    <cellStyle name="標準 3 3" xfId="9" xr:uid="{6A237EEB-8310-48E7-AA4F-9FE03F5AEE55}"/>
    <cellStyle name="標準 3 4" xfId="6" xr:uid="{8F614D06-6A83-4BFE-A25D-5754B5E39546}"/>
    <cellStyle name="標準 4 2" xfId="2" xr:uid="{13A5FE2E-E9D4-45D4-B8A5-8BCFD7795D3B}"/>
    <cellStyle name="標準 5 2" xfId="8" xr:uid="{7C865493-4689-469F-81BE-902FE5CC513E}"/>
    <cellStyle name="標準 5 2 2" xfId="1" xr:uid="{AA2326F9-3CF3-4849-AF3D-6D7EBC38A6BF}"/>
  </cellStyles>
  <dxfs count="4">
    <dxf>
      <border>
        <bottom/>
        <vertical/>
        <horizontal/>
      </border>
    </dxf>
    <dxf>
      <border>
        <bottom/>
        <vertical/>
        <horizontal/>
      </border>
    </dxf>
    <dxf>
      <border>
        <bottom/>
        <vertical/>
        <horizontal/>
      </border>
    </dxf>
    <dxf>
      <border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kitasv\&#20840;&#24193;&#20849;&#26377;\15&#65294;&#36786;&#26519;&#27700;&#29987;&#37096;\11&#65294;&#26862;&#26519;&#25972;&#20633;&#35506;\&#65296;&#65297;&#65294;&#26989;&#21209;&#36039;&#26009;\&#65296;&#65300;&#65294;&#26862;&#26519;&#31649;&#29702;&#29677;\&#21508;&#22320;&#22495;&#25391;&#33288;&#23616;&#12408;\&#25913;H22&#21336;&#20385;\&#9319;&#27161;&#28310;&#21336;&#20385;\H19&#27161;&#28310;&#21336;&#20385;\&#8251;H19&#39366;&#38500;&#21336;&#20385;\&#9320;&#27161;&#28310;&#21336;&#20385;\H18&#27161;&#28310;&#21336;&#20385;\H18&#39366;&#38500;&#21336;&#20385;\&#27231;&#26800;&#25613;&#26009;&#31639;&#234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算定表"/>
      <sheetName val="計算書１"/>
      <sheetName val="計算書２"/>
    </sheetNames>
    <sheetDataSet>
      <sheetData sheetId="0">
        <row r="9">
          <cell r="I9">
            <v>7.5</v>
          </cell>
          <cell r="M9">
            <v>170</v>
          </cell>
          <cell r="P9">
            <v>65</v>
          </cell>
          <cell r="Q9">
            <v>9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70DBF-ABF4-4993-82CC-C1E413332408}">
  <sheetPr>
    <pageSetUpPr fitToPage="1"/>
  </sheetPr>
  <dimension ref="A1:W16"/>
  <sheetViews>
    <sheetView showZeros="0" tabSelected="1" view="pageBreakPreview" zoomScale="70" zoomScaleNormal="70" zoomScaleSheetLayoutView="70" workbookViewId="0">
      <pane xSplit="4" ySplit="6" topLeftCell="E7" activePane="bottomRight" state="frozen"/>
      <selection activeCell="V3" sqref="V3:Y4"/>
      <selection pane="topRight" activeCell="V3" sqref="V3:Y4"/>
      <selection pane="bottomLeft" activeCell="V3" sqref="V3:Y4"/>
      <selection pane="bottomRight" activeCell="F10" sqref="F10"/>
    </sheetView>
  </sheetViews>
  <sheetFormatPr defaultColWidth="7" defaultRowHeight="16.5" x14ac:dyDescent="0.35"/>
  <cols>
    <col min="1" max="2" width="3.77734375" style="9" customWidth="1"/>
    <col min="3" max="3" width="5.77734375" style="9" customWidth="1"/>
    <col min="4" max="4" width="29.33203125" style="9" customWidth="1"/>
    <col min="5" max="5" width="5.21875" style="10" customWidth="1"/>
    <col min="6" max="7" width="6" style="10" customWidth="1"/>
    <col min="8" max="12" width="10.33203125" style="10" customWidth="1"/>
    <col min="13" max="13" width="8.33203125" style="10" customWidth="1"/>
    <col min="14" max="15" width="5.77734375" style="10" customWidth="1"/>
    <col min="16" max="17" width="12.21875" style="11" customWidth="1"/>
    <col min="18" max="19" width="12.21875" style="10" customWidth="1"/>
    <col min="20" max="21" width="8.33203125" style="10" customWidth="1"/>
    <col min="22" max="22" width="4.77734375" style="9" customWidth="1"/>
    <col min="23" max="23" width="14.6640625" style="1" customWidth="1"/>
    <col min="24" max="16384" width="7" style="1"/>
  </cols>
  <sheetData>
    <row r="1" spans="1:23" ht="20.100000000000001" customHeight="1" x14ac:dyDescent="0.35">
      <c r="A1" s="42" t="s">
        <v>37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</row>
    <row r="2" spans="1:23" ht="20.100000000000001" customHeight="1" x14ac:dyDescent="0.3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</row>
    <row r="3" spans="1:23" s="12" customFormat="1" ht="20.100000000000001" customHeight="1" x14ac:dyDescent="0.35">
      <c r="A3" s="44" t="s">
        <v>0</v>
      </c>
      <c r="B3" s="44" t="s">
        <v>1</v>
      </c>
      <c r="C3" s="38" t="s">
        <v>27</v>
      </c>
      <c r="D3" s="38" t="s">
        <v>2</v>
      </c>
      <c r="E3" s="38" t="s">
        <v>3</v>
      </c>
      <c r="F3" s="38" t="s">
        <v>4</v>
      </c>
      <c r="G3" s="38" t="s">
        <v>5</v>
      </c>
      <c r="H3" s="38" t="s">
        <v>6</v>
      </c>
      <c r="I3" s="38"/>
      <c r="J3" s="38"/>
      <c r="K3" s="38"/>
      <c r="L3" s="38"/>
      <c r="M3" s="38" t="s">
        <v>7</v>
      </c>
      <c r="N3" s="38" t="s">
        <v>20</v>
      </c>
      <c r="O3" s="38"/>
      <c r="P3" s="38" t="s">
        <v>8</v>
      </c>
      <c r="Q3" s="38"/>
      <c r="R3" s="38"/>
      <c r="S3" s="38"/>
      <c r="T3" s="38" t="s">
        <v>9</v>
      </c>
      <c r="U3" s="38"/>
      <c r="V3" s="38" t="s">
        <v>10</v>
      </c>
      <c r="W3" s="45" t="s">
        <v>11</v>
      </c>
    </row>
    <row r="4" spans="1:23" s="12" customFormat="1" ht="20.100000000000001" customHeight="1" x14ac:dyDescent="0.35">
      <c r="A4" s="44"/>
      <c r="B4" s="44"/>
      <c r="C4" s="38"/>
      <c r="D4" s="38"/>
      <c r="E4" s="38"/>
      <c r="F4" s="38"/>
      <c r="G4" s="38"/>
      <c r="H4" s="46" t="s">
        <v>25</v>
      </c>
      <c r="I4" s="46" t="s">
        <v>26</v>
      </c>
      <c r="J4" s="38" t="s">
        <v>12</v>
      </c>
      <c r="K4" s="39" t="s">
        <v>13</v>
      </c>
      <c r="L4" s="38" t="s">
        <v>14</v>
      </c>
      <c r="M4" s="38"/>
      <c r="N4" s="38"/>
      <c r="O4" s="38"/>
      <c r="P4" s="38"/>
      <c r="Q4" s="38"/>
      <c r="R4" s="38"/>
      <c r="S4" s="38"/>
      <c r="T4" s="38"/>
      <c r="U4" s="38"/>
      <c r="V4" s="38"/>
      <c r="W4" s="45"/>
    </row>
    <row r="5" spans="1:23" s="12" customFormat="1" ht="20.100000000000001" customHeight="1" x14ac:dyDescent="0.35">
      <c r="A5" s="44"/>
      <c r="B5" s="44"/>
      <c r="C5" s="38"/>
      <c r="D5" s="38"/>
      <c r="E5" s="38"/>
      <c r="F5" s="38"/>
      <c r="G5" s="38"/>
      <c r="H5" s="38"/>
      <c r="I5" s="46"/>
      <c r="J5" s="38"/>
      <c r="K5" s="39"/>
      <c r="L5" s="38"/>
      <c r="M5" s="13" t="s">
        <v>15</v>
      </c>
      <c r="N5" s="14" t="s">
        <v>21</v>
      </c>
      <c r="O5" s="14" t="s">
        <v>22</v>
      </c>
      <c r="P5" s="40" t="s">
        <v>29</v>
      </c>
      <c r="Q5" s="40" t="s">
        <v>30</v>
      </c>
      <c r="R5" s="40" t="s">
        <v>16</v>
      </c>
      <c r="S5" s="38" t="s">
        <v>13</v>
      </c>
      <c r="T5" s="38"/>
      <c r="U5" s="38"/>
      <c r="V5" s="38"/>
      <c r="W5" s="45"/>
    </row>
    <row r="6" spans="1:23" s="12" customFormat="1" ht="20.100000000000001" customHeight="1" x14ac:dyDescent="0.35">
      <c r="A6" s="44"/>
      <c r="B6" s="44"/>
      <c r="C6" s="38"/>
      <c r="D6" s="38"/>
      <c r="E6" s="38"/>
      <c r="F6" s="38"/>
      <c r="G6" s="38"/>
      <c r="H6" s="13" t="s">
        <v>17</v>
      </c>
      <c r="I6" s="13" t="s">
        <v>17</v>
      </c>
      <c r="J6" s="13" t="s">
        <v>17</v>
      </c>
      <c r="K6" s="13" t="s">
        <v>17</v>
      </c>
      <c r="L6" s="38"/>
      <c r="M6" s="13" t="s">
        <v>18</v>
      </c>
      <c r="N6" s="14" t="s">
        <v>23</v>
      </c>
      <c r="O6" s="14" t="s">
        <v>24</v>
      </c>
      <c r="P6" s="41"/>
      <c r="Q6" s="41"/>
      <c r="R6" s="41"/>
      <c r="S6" s="38"/>
      <c r="T6" s="38"/>
      <c r="U6" s="38"/>
      <c r="V6" s="38"/>
      <c r="W6" s="45"/>
    </row>
    <row r="7" spans="1:23" s="12" customFormat="1" ht="39.950000000000003" hidden="1" customHeight="1" x14ac:dyDescent="0.35">
      <c r="A7" s="22"/>
      <c r="B7" s="31"/>
      <c r="C7" s="23"/>
      <c r="D7" s="2"/>
      <c r="E7" s="24"/>
      <c r="F7" s="3"/>
      <c r="G7" s="25"/>
      <c r="H7" s="26"/>
      <c r="I7" s="26"/>
      <c r="J7" s="26"/>
      <c r="K7" s="26"/>
      <c r="L7" s="26"/>
      <c r="M7" s="27"/>
      <c r="N7" s="27"/>
      <c r="O7" s="27"/>
      <c r="P7" s="20"/>
      <c r="Q7" s="20"/>
      <c r="R7" s="19"/>
      <c r="S7" s="19"/>
      <c r="T7" s="28"/>
      <c r="U7" s="29"/>
      <c r="V7" s="30"/>
      <c r="W7" s="5"/>
    </row>
    <row r="8" spans="1:23" s="12" customFormat="1" ht="39.950000000000003" customHeight="1" x14ac:dyDescent="0.35">
      <c r="A8" s="22">
        <f>A7+1</f>
        <v>1</v>
      </c>
      <c r="B8" s="31" t="s">
        <v>40</v>
      </c>
      <c r="C8" s="23" t="s">
        <v>49</v>
      </c>
      <c r="D8" s="2" t="s">
        <v>38</v>
      </c>
      <c r="E8" s="24" t="s">
        <v>19</v>
      </c>
      <c r="F8" s="3" t="s">
        <v>46</v>
      </c>
      <c r="G8" s="25">
        <v>20.77</v>
      </c>
      <c r="H8" s="26">
        <v>309.35300000000001</v>
      </c>
      <c r="I8" s="26">
        <v>0</v>
      </c>
      <c r="J8" s="26">
        <v>576.14400000000001</v>
      </c>
      <c r="K8" s="26">
        <v>173.33600000000001</v>
      </c>
      <c r="L8" s="26">
        <f t="shared" ref="L8:L11" si="0">SUM(H8:K8)</f>
        <v>1058.8330000000001</v>
      </c>
      <c r="M8" s="27"/>
      <c r="N8" s="27"/>
      <c r="O8" s="27"/>
      <c r="P8" s="20" t="s">
        <v>32</v>
      </c>
      <c r="Q8" s="20"/>
      <c r="R8" s="19" t="s">
        <v>33</v>
      </c>
      <c r="S8" s="19" t="s">
        <v>53</v>
      </c>
      <c r="T8" s="28">
        <v>45590</v>
      </c>
      <c r="U8" s="29">
        <v>46066</v>
      </c>
      <c r="V8" s="30" t="s">
        <v>31</v>
      </c>
      <c r="W8" s="5" t="s">
        <v>50</v>
      </c>
    </row>
    <row r="9" spans="1:23" s="12" customFormat="1" ht="39.950000000000003" customHeight="1" x14ac:dyDescent="0.35">
      <c r="A9" s="22">
        <f t="shared" ref="A9:A11" si="1">A8+1</f>
        <v>2</v>
      </c>
      <c r="B9" s="31" t="s">
        <v>41</v>
      </c>
      <c r="C9" s="23" t="s">
        <v>49</v>
      </c>
      <c r="D9" s="2" t="s">
        <v>39</v>
      </c>
      <c r="E9" s="24" t="s">
        <v>19</v>
      </c>
      <c r="F9" s="3" t="s">
        <v>47</v>
      </c>
      <c r="G9" s="25">
        <v>19.12</v>
      </c>
      <c r="H9" s="26">
        <v>315.49599999999998</v>
      </c>
      <c r="I9" s="26">
        <v>0</v>
      </c>
      <c r="J9" s="26">
        <v>589.03099999999995</v>
      </c>
      <c r="K9" s="26">
        <v>150.816</v>
      </c>
      <c r="L9" s="26">
        <f t="shared" si="0"/>
        <v>1055.3429999999998</v>
      </c>
      <c r="M9" s="27"/>
      <c r="N9" s="27"/>
      <c r="O9" s="27"/>
      <c r="P9" s="20" t="s">
        <v>34</v>
      </c>
      <c r="Q9" s="20"/>
      <c r="R9" s="19" t="s">
        <v>33</v>
      </c>
      <c r="S9" s="19" t="s">
        <v>35</v>
      </c>
      <c r="T9" s="28">
        <v>45590</v>
      </c>
      <c r="U9" s="29">
        <v>46066</v>
      </c>
      <c r="V9" s="30" t="s">
        <v>31</v>
      </c>
      <c r="W9" s="5" t="s">
        <v>36</v>
      </c>
    </row>
    <row r="10" spans="1:23" s="12" customFormat="1" ht="39.950000000000003" customHeight="1" x14ac:dyDescent="0.35">
      <c r="A10" s="22">
        <f t="shared" si="1"/>
        <v>3</v>
      </c>
      <c r="B10" s="31" t="s">
        <v>42</v>
      </c>
      <c r="C10" s="23" t="s">
        <v>49</v>
      </c>
      <c r="D10" s="2" t="s">
        <v>44</v>
      </c>
      <c r="E10" s="24" t="s">
        <v>19</v>
      </c>
      <c r="F10" s="3" t="s">
        <v>28</v>
      </c>
      <c r="G10" s="25">
        <v>21.9</v>
      </c>
      <c r="H10" s="26">
        <v>395.10199999999998</v>
      </c>
      <c r="I10" s="26">
        <v>0</v>
      </c>
      <c r="J10" s="26">
        <v>472.94400000000002</v>
      </c>
      <c r="K10" s="26">
        <v>244.95099999999999</v>
      </c>
      <c r="L10" s="26">
        <f t="shared" si="0"/>
        <v>1112.9970000000001</v>
      </c>
      <c r="M10" s="27"/>
      <c r="N10" s="27"/>
      <c r="O10" s="27"/>
      <c r="P10" s="20" t="s">
        <v>54</v>
      </c>
      <c r="Q10" s="20"/>
      <c r="R10" s="19" t="s">
        <v>33</v>
      </c>
      <c r="S10" s="19" t="s">
        <v>55</v>
      </c>
      <c r="T10" s="28">
        <v>45590</v>
      </c>
      <c r="U10" s="29">
        <v>46066</v>
      </c>
      <c r="V10" s="30" t="s">
        <v>31</v>
      </c>
      <c r="W10" s="5" t="s">
        <v>51</v>
      </c>
    </row>
    <row r="11" spans="1:23" s="12" customFormat="1" ht="39.950000000000003" customHeight="1" x14ac:dyDescent="0.35">
      <c r="A11" s="22">
        <f t="shared" si="1"/>
        <v>4</v>
      </c>
      <c r="B11" s="31" t="s">
        <v>43</v>
      </c>
      <c r="C11" s="23" t="s">
        <v>49</v>
      </c>
      <c r="D11" s="2" t="s">
        <v>45</v>
      </c>
      <c r="E11" s="24" t="s">
        <v>19</v>
      </c>
      <c r="F11" s="32" t="s">
        <v>48</v>
      </c>
      <c r="G11" s="25">
        <v>20.52</v>
      </c>
      <c r="H11" s="26">
        <v>555.55200000000002</v>
      </c>
      <c r="I11" s="26">
        <v>0</v>
      </c>
      <c r="J11" s="26">
        <v>295.72800000000001</v>
      </c>
      <c r="K11" s="26">
        <v>184.46199999999999</v>
      </c>
      <c r="L11" s="26">
        <f t="shared" si="0"/>
        <v>1035.742</v>
      </c>
      <c r="M11" s="27"/>
      <c r="N11" s="27"/>
      <c r="O11" s="27"/>
      <c r="P11" s="20" t="s">
        <v>32</v>
      </c>
      <c r="Q11" s="20"/>
      <c r="R11" s="19" t="s">
        <v>33</v>
      </c>
      <c r="S11" s="19" t="s">
        <v>56</v>
      </c>
      <c r="T11" s="28">
        <v>45590</v>
      </c>
      <c r="U11" s="29">
        <v>46066</v>
      </c>
      <c r="V11" s="30" t="s">
        <v>31</v>
      </c>
      <c r="W11" s="5" t="s">
        <v>52</v>
      </c>
    </row>
    <row r="12" spans="1:23" s="12" customFormat="1" ht="39.950000000000003" hidden="1" customHeight="1" x14ac:dyDescent="0.35">
      <c r="A12" s="22"/>
      <c r="B12" s="31"/>
      <c r="C12" s="23"/>
      <c r="D12" s="2"/>
      <c r="E12" s="24"/>
      <c r="F12" s="3"/>
      <c r="G12" s="25"/>
      <c r="H12" s="26"/>
      <c r="I12" s="26"/>
      <c r="J12" s="26"/>
      <c r="K12" s="26"/>
      <c r="L12" s="26"/>
      <c r="M12" s="27"/>
      <c r="N12" s="27"/>
      <c r="O12" s="27"/>
      <c r="P12" s="20"/>
      <c r="Q12" s="20"/>
      <c r="R12" s="19"/>
      <c r="S12" s="19"/>
      <c r="T12" s="28"/>
      <c r="U12" s="29"/>
      <c r="V12" s="30" t="s">
        <v>31</v>
      </c>
      <c r="W12" s="5"/>
    </row>
    <row r="13" spans="1:23" s="12" customFormat="1" ht="39.950000000000003" hidden="1" customHeight="1" x14ac:dyDescent="0.35">
      <c r="A13" s="22"/>
      <c r="B13" s="31"/>
      <c r="C13" s="23"/>
      <c r="D13" s="2"/>
      <c r="E13" s="24"/>
      <c r="F13" s="3"/>
      <c r="G13" s="25"/>
      <c r="H13" s="26"/>
      <c r="I13" s="26"/>
      <c r="J13" s="26"/>
      <c r="K13" s="26"/>
      <c r="L13" s="26"/>
      <c r="M13" s="27"/>
      <c r="N13" s="27"/>
      <c r="O13" s="27"/>
      <c r="P13" s="20"/>
      <c r="Q13" s="20"/>
      <c r="R13" s="19"/>
      <c r="S13" s="19"/>
      <c r="T13" s="28"/>
      <c r="U13" s="29"/>
      <c r="V13" s="30" t="s">
        <v>31</v>
      </c>
      <c r="W13" s="5"/>
    </row>
    <row r="14" spans="1:23" s="12" customFormat="1" ht="39.950000000000003" hidden="1" customHeight="1" x14ac:dyDescent="0.35">
      <c r="A14" s="22"/>
      <c r="B14" s="31"/>
      <c r="C14" s="23"/>
      <c r="D14" s="2"/>
      <c r="E14" s="24"/>
      <c r="F14" s="3"/>
      <c r="G14" s="25"/>
      <c r="H14" s="26"/>
      <c r="I14" s="26"/>
      <c r="J14" s="26"/>
      <c r="K14" s="26"/>
      <c r="L14" s="26"/>
      <c r="M14" s="27"/>
      <c r="N14" s="27"/>
      <c r="O14" s="27"/>
      <c r="P14" s="20"/>
      <c r="Q14" s="20"/>
      <c r="R14" s="19"/>
      <c r="S14" s="19"/>
      <c r="T14" s="28"/>
      <c r="U14" s="29"/>
      <c r="V14" s="30" t="s">
        <v>31</v>
      </c>
      <c r="W14" s="5"/>
    </row>
    <row r="15" spans="1:23" s="12" customFormat="1" ht="39.950000000000003" hidden="1" customHeight="1" x14ac:dyDescent="0.35">
      <c r="A15" s="22"/>
      <c r="B15" s="31"/>
      <c r="C15" s="23"/>
      <c r="D15" s="2"/>
      <c r="E15" s="24"/>
      <c r="F15" s="3"/>
      <c r="G15" s="25"/>
      <c r="H15" s="26"/>
      <c r="I15" s="26"/>
      <c r="J15" s="26"/>
      <c r="K15" s="26"/>
      <c r="L15" s="26"/>
      <c r="M15" s="27"/>
      <c r="N15" s="27"/>
      <c r="O15" s="27"/>
      <c r="P15" s="20"/>
      <c r="Q15" s="20"/>
      <c r="R15" s="19"/>
      <c r="S15" s="19"/>
      <c r="T15" s="28"/>
      <c r="U15" s="29"/>
      <c r="V15" s="30" t="s">
        <v>31</v>
      </c>
      <c r="W15" s="5"/>
    </row>
    <row r="16" spans="1:23" s="15" customFormat="1" ht="39.950000000000003" customHeight="1" collapsed="1" x14ac:dyDescent="0.35">
      <c r="A16" s="33" t="s">
        <v>14</v>
      </c>
      <c r="B16" s="34"/>
      <c r="C16" s="34"/>
      <c r="D16" s="35"/>
      <c r="E16" s="36"/>
      <c r="F16" s="37"/>
      <c r="G16" s="16">
        <f>SUM(G7:G15)</f>
        <v>82.31</v>
      </c>
      <c r="H16" s="17">
        <f t="shared" ref="H16:I16" si="2">SUM(H7:H15)</f>
        <v>1575.5029999999999</v>
      </c>
      <c r="I16" s="17">
        <f t="shared" si="2"/>
        <v>0</v>
      </c>
      <c r="J16" s="17">
        <f t="shared" ref="J16:O16" si="3">SUM(J7:J15)</f>
        <v>1933.847</v>
      </c>
      <c r="K16" s="17">
        <f t="shared" si="3"/>
        <v>753.56500000000005</v>
      </c>
      <c r="L16" s="17">
        <f t="shared" si="3"/>
        <v>4262.915</v>
      </c>
      <c r="M16" s="21">
        <f t="shared" si="3"/>
        <v>0</v>
      </c>
      <c r="N16" s="21">
        <f t="shared" si="3"/>
        <v>0</v>
      </c>
      <c r="O16" s="21">
        <f t="shared" si="3"/>
        <v>0</v>
      </c>
      <c r="P16" s="6"/>
      <c r="Q16" s="6"/>
      <c r="R16" s="6"/>
      <c r="S16" s="7"/>
      <c r="T16" s="4"/>
      <c r="U16" s="18"/>
      <c r="V16" s="30"/>
      <c r="W16" s="8"/>
    </row>
  </sheetData>
  <mergeCells count="26">
    <mergeCell ref="A1:W2"/>
    <mergeCell ref="A3:A6"/>
    <mergeCell ref="B3:B6"/>
    <mergeCell ref="C3:C6"/>
    <mergeCell ref="D3:D6"/>
    <mergeCell ref="E3:E6"/>
    <mergeCell ref="F3:F6"/>
    <mergeCell ref="G3:G6"/>
    <mergeCell ref="H3:L3"/>
    <mergeCell ref="M3:M4"/>
    <mergeCell ref="T3:U6"/>
    <mergeCell ref="V3:V6"/>
    <mergeCell ref="W3:W6"/>
    <mergeCell ref="H4:H5"/>
    <mergeCell ref="I4:I5"/>
    <mergeCell ref="J4:J5"/>
    <mergeCell ref="A16:D16"/>
    <mergeCell ref="E16:F16"/>
    <mergeCell ref="P3:S4"/>
    <mergeCell ref="K4:K5"/>
    <mergeCell ref="L4:L6"/>
    <mergeCell ref="P5:P6"/>
    <mergeCell ref="R5:R6"/>
    <mergeCell ref="S5:S6"/>
    <mergeCell ref="N3:O4"/>
    <mergeCell ref="Q5:Q6"/>
  </mergeCells>
  <phoneticPr fontId="3"/>
  <conditionalFormatting sqref="A7:A15 M8:V9 C8:K15 M10:U15 V10:V16">
    <cfRule type="expression" dxfId="3" priority="4">
      <formula>#REF!=#REF!</formula>
    </cfRule>
  </conditionalFormatting>
  <conditionalFormatting sqref="A16 E16 G16:K16 M16:U16">
    <cfRule type="expression" dxfId="2" priority="3">
      <formula>#REF!=#REF!</formula>
    </cfRule>
  </conditionalFormatting>
  <conditionalFormatting sqref="B7:V9 B10:U15 V10:V16">
    <cfRule type="expression" dxfId="1" priority="6">
      <formula>#REF!=#REF!</formula>
    </cfRule>
  </conditionalFormatting>
  <conditionalFormatting sqref="L16">
    <cfRule type="expression" dxfId="0" priority="5">
      <formula>#REF!=#REF!</formula>
    </cfRule>
  </conditionalFormatting>
  <printOptions horizontalCentered="1"/>
  <pageMargins left="0.39370078740157483" right="0.39370078740157483" top="0.98425196850393704" bottom="0.98425196850393704" header="0" footer="0"/>
  <pageSetup paperSize="9" scale="55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RK151</dc:creator>
  <cp:lastModifiedBy>RK162</cp:lastModifiedBy>
  <cp:lastPrinted>2024-10-27T23:55:00Z</cp:lastPrinted>
  <dcterms:created xsi:type="dcterms:W3CDTF">2021-06-16T06:37:34Z</dcterms:created>
  <dcterms:modified xsi:type="dcterms:W3CDTF">2024-10-30T00:19:37Z</dcterms:modified>
</cp:coreProperties>
</file>