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K162\Desktop\"/>
    </mc:Choice>
  </mc:AlternateContent>
  <xr:revisionPtr revIDLastSave="0" documentId="8_{51BDA82F-97D8-40F3-BDDC-081BDE30468D}" xr6:coauthVersionLast="47" xr6:coauthVersionMax="47" xr10:uidLastSave="{00000000-0000-0000-0000-000000000000}"/>
  <bookViews>
    <workbookView xWindow="405" yWindow="255" windowWidth="27525" windowHeight="14895" xr2:uid="{3E6DB3EE-4FDC-4195-AF18-E59E675F2379}"/>
  </bookViews>
  <sheets>
    <sheet name="一覧表" sheetId="2" r:id="rId1"/>
  </sheets>
  <externalReferences>
    <externalReference r:id="rId2"/>
  </externalReferences>
  <definedNames>
    <definedName name="_1印刷範囲_2__3__10">#REF!</definedName>
    <definedName name="_xlnm._FilterDatabase" localSheetId="0" hidden="1">一覧表!$B$6:$V$6</definedName>
    <definedName name="aaa">#REF!</definedName>
    <definedName name="_xlnm.Database" localSheetId="0">#REF!</definedName>
    <definedName name="_xlnm.Database">#REF!</definedName>
    <definedName name="_xlnm.Print_Area" localSheetId="0">一覧表!$A$1:$W$23</definedName>
    <definedName name="_xlnm.Print_Titles" localSheetId="0">一覧表!$3:$6</definedName>
    <definedName name="ﾀｲﾄﾙ行">#REF!</definedName>
    <definedName name="トラック運搬" localSheetId="0">#REF!</definedName>
    <definedName name="トラック運搬">#REF!</definedName>
    <definedName name="維持修理費率">[1]算定表!$P$9</definedName>
    <definedName name="印刷範囲">#REF!</definedName>
    <definedName name="供用日数">[1]算定表!$M$9</definedName>
    <definedName name="年間管理費率">[1]算定表!$Q$9</definedName>
    <definedName name="標準使用年数">[1]算定表!$I$9</definedName>
    <definedName name="表紙請負" localSheetId="0">#REF!</definedName>
    <definedName name="表紙請負">#REF!</definedName>
    <definedName name="融資情報">#REF!</definedName>
    <definedName name="林内作業車運搬" localSheetId="0">#REF!</definedName>
    <definedName name="林内作業車運搬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2" l="1"/>
  <c r="H23" i="2"/>
  <c r="K23" i="2"/>
  <c r="L23" i="2"/>
  <c r="L18" i="2" l="1"/>
  <c r="L17" i="2"/>
  <c r="L16" i="2"/>
  <c r="L15" i="2"/>
  <c r="L14" i="2"/>
  <c r="L13" i="2"/>
  <c r="L12" i="2"/>
  <c r="L11" i="2"/>
  <c r="L10" i="2"/>
  <c r="L9" i="2"/>
  <c r="L8" i="2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J23" i="2" l="1"/>
  <c r="O23" i="2"/>
  <c r="N23" i="2"/>
  <c r="M23" i="2"/>
  <c r="I23" i="2" l="1"/>
</calcChain>
</file>

<file path=xl/sharedStrings.xml><?xml version="1.0" encoding="utf-8"?>
<sst xmlns="http://schemas.openxmlformats.org/spreadsheetml/2006/main" count="146" uniqueCount="90">
  <si>
    <t>№</t>
    <phoneticPr fontId="4"/>
  </si>
  <si>
    <t>入札番号</t>
    <rPh sb="0" eb="2">
      <t>ニュウサツ</t>
    </rPh>
    <rPh sb="2" eb="4">
      <t>バンゴウ</t>
    </rPh>
    <phoneticPr fontId="4"/>
  </si>
  <si>
    <t>事業場所</t>
  </si>
  <si>
    <t>樹種</t>
    <rPh sb="0" eb="2">
      <t>ジュシュ</t>
    </rPh>
    <phoneticPr fontId="4"/>
  </si>
  <si>
    <t>林齢</t>
    <rPh sb="0" eb="1">
      <t>リン</t>
    </rPh>
    <rPh sb="1" eb="2">
      <t>レイ</t>
    </rPh>
    <phoneticPr fontId="7"/>
  </si>
  <si>
    <t>事業量
(ha)</t>
    <rPh sb="0" eb="3">
      <t>ジギョウリョウ</t>
    </rPh>
    <phoneticPr fontId="4"/>
  </si>
  <si>
    <t>素材材積</t>
    <rPh sb="0" eb="2">
      <t>ソザイ</t>
    </rPh>
    <phoneticPr fontId="7"/>
  </si>
  <si>
    <t>作 業 道
作設延長</t>
    <rPh sb="0" eb="1">
      <t>サク</t>
    </rPh>
    <rPh sb="2" eb="3">
      <t>ギョウ</t>
    </rPh>
    <rPh sb="4" eb="5">
      <t>ドウ</t>
    </rPh>
    <rPh sb="6" eb="7">
      <t>サク</t>
    </rPh>
    <rPh sb="7" eb="8">
      <t>セツ</t>
    </rPh>
    <rPh sb="8" eb="10">
      <t>エンチョウ</t>
    </rPh>
    <phoneticPr fontId="7"/>
  </si>
  <si>
    <t>生産材の運搬先</t>
    <rPh sb="0" eb="3">
      <t>セイサンザイ</t>
    </rPh>
    <phoneticPr fontId="7"/>
  </si>
  <si>
    <t>事業期間</t>
    <rPh sb="0" eb="2">
      <t>ジギョウ</t>
    </rPh>
    <rPh sb="2" eb="4">
      <t>キカン</t>
    </rPh>
    <phoneticPr fontId="7"/>
  </si>
  <si>
    <t>伐採
方法</t>
    <rPh sb="0" eb="2">
      <t>バッサイ</t>
    </rPh>
    <rPh sb="3" eb="5">
      <t>ホウホウ</t>
    </rPh>
    <phoneticPr fontId="7"/>
  </si>
  <si>
    <t>請負事業体</t>
    <rPh sb="0" eb="2">
      <t>ウケオイ</t>
    </rPh>
    <rPh sb="2" eb="5">
      <t>ジギョウタイ</t>
    </rPh>
    <phoneticPr fontId="10"/>
  </si>
  <si>
    <t>合板材</t>
    <rPh sb="0" eb="2">
      <t>ゴウハン</t>
    </rPh>
    <rPh sb="2" eb="3">
      <t>ザイ</t>
    </rPh>
    <phoneticPr fontId="10"/>
  </si>
  <si>
    <t>バイオマス材</t>
    <rPh sb="5" eb="6">
      <t>ザイ</t>
    </rPh>
    <phoneticPr fontId="10"/>
  </si>
  <si>
    <t>合計</t>
    <rPh sb="0" eb="2">
      <t>ゴウケイ</t>
    </rPh>
    <phoneticPr fontId="10"/>
  </si>
  <si>
    <t>(W=2.5m)</t>
    <phoneticPr fontId="7"/>
  </si>
  <si>
    <t>合板材</t>
    <rPh sb="0" eb="2">
      <t>ゴウハン</t>
    </rPh>
    <rPh sb="2" eb="3">
      <t>ザイ</t>
    </rPh>
    <phoneticPr fontId="6"/>
  </si>
  <si>
    <t>(ｍ3)</t>
  </si>
  <si>
    <t>(ｍ)</t>
    <phoneticPr fontId="7"/>
  </si>
  <si>
    <t>スギ</t>
  </si>
  <si>
    <t>道路補修</t>
    <rPh sb="0" eb="2">
      <t>ドウロ</t>
    </rPh>
    <rPh sb="2" eb="4">
      <t>ホシュウ</t>
    </rPh>
    <phoneticPr fontId="7"/>
  </si>
  <si>
    <t>敷均</t>
    <rPh sb="0" eb="2">
      <t>シキナラ</t>
    </rPh>
    <phoneticPr fontId="10"/>
  </si>
  <si>
    <t>砂利</t>
    <rPh sb="0" eb="2">
      <t>ジャリ</t>
    </rPh>
    <phoneticPr fontId="10"/>
  </si>
  <si>
    <t>(m2)</t>
    <phoneticPr fontId="10"/>
  </si>
  <si>
    <t>(m3)</t>
    <phoneticPr fontId="10"/>
  </si>
  <si>
    <t>製材
(市場・山元)</t>
    <rPh sb="0" eb="2">
      <t>セイザイ</t>
    </rPh>
    <rPh sb="4" eb="6">
      <t>シジョウ</t>
    </rPh>
    <rPh sb="7" eb="9">
      <t>ヤマモト</t>
    </rPh>
    <phoneticPr fontId="10"/>
  </si>
  <si>
    <t>製材
(工場）</t>
    <rPh sb="0" eb="2">
      <t>セイザイ</t>
    </rPh>
    <rPh sb="4" eb="6">
      <t>コウジョウ</t>
    </rPh>
    <phoneticPr fontId="10"/>
  </si>
  <si>
    <t>単年
と
複数年
の別</t>
    <rPh sb="0" eb="2">
      <t>タンネン</t>
    </rPh>
    <rPh sb="5" eb="6">
      <t>フク</t>
    </rPh>
    <rPh sb="6" eb="7">
      <t>カズ</t>
    </rPh>
    <rPh sb="7" eb="8">
      <t>トシ</t>
    </rPh>
    <rPh sb="10" eb="11">
      <t>ベツ</t>
    </rPh>
    <phoneticPr fontId="10"/>
  </si>
  <si>
    <t>製材①</t>
    <rPh sb="0" eb="2">
      <t>セイザイ</t>
    </rPh>
    <phoneticPr fontId="6"/>
  </si>
  <si>
    <t>製材②</t>
    <rPh sb="0" eb="2">
      <t>セイザイ</t>
    </rPh>
    <phoneticPr fontId="6"/>
  </si>
  <si>
    <t>秋田木材流通センター</t>
  </si>
  <si>
    <t>秋田プライウッド(株)向浜工場</t>
  </si>
  <si>
    <t>(株)KSウッドソリューション</t>
  </si>
  <si>
    <t>株式会社目黒林業</t>
  </si>
  <si>
    <t>42, 43</t>
  </si>
  <si>
    <t>仙北西森林組合</t>
  </si>
  <si>
    <t>本荘由利森林組合</t>
  </si>
  <si>
    <t>鹿角市十和田末広字十文字13-2内外2件</t>
  </si>
  <si>
    <t>大館市比内町八木橋字谷地頭49-1内外2筆外1字2筆</t>
  </si>
  <si>
    <t>北秋田市阿仁前田字惣内滝ノ上75-2内</t>
  </si>
  <si>
    <t>北秋田市阿仁幸屋渡字馬見長根久右エ門森1-4内外2件</t>
  </si>
  <si>
    <t>上小阿仁村仏社字冷水沢2内</t>
  </si>
  <si>
    <t>単</t>
  </si>
  <si>
    <t>複</t>
  </si>
  <si>
    <t>三種町鹿渡字猿田大沢33-1内外6筆</t>
  </si>
  <si>
    <t>秋田市上新城石名坂字比内沢85-5内外51筆外1件</t>
  </si>
  <si>
    <t>由利本荘市羽広字栩ノ木41-8内</t>
  </si>
  <si>
    <t>由利本荘市滝字芋ノ沢69-2内外1字1筆</t>
  </si>
  <si>
    <t>大仙市協和上淀川字五百刈田280内外2件</t>
  </si>
  <si>
    <t>横手市山内土渕字虫内107内外3件</t>
  </si>
  <si>
    <t>1-1</t>
    <phoneticPr fontId="3"/>
  </si>
  <si>
    <t>1-2</t>
  </si>
  <si>
    <t>1-3</t>
  </si>
  <si>
    <t>1-4</t>
  </si>
  <si>
    <t>1-5</t>
  </si>
  <si>
    <t>1-7</t>
    <phoneticPr fontId="3"/>
  </si>
  <si>
    <t>1-9</t>
    <phoneticPr fontId="3"/>
  </si>
  <si>
    <t>1-12</t>
    <phoneticPr fontId="3"/>
  </si>
  <si>
    <t>1-14</t>
  </si>
  <si>
    <t>1-15</t>
  </si>
  <si>
    <t>1-16</t>
  </si>
  <si>
    <t>44, 45, 47, 51, 56</t>
  </si>
  <si>
    <t>43, 53, 55</t>
  </si>
  <si>
    <t>54, 55, 56</t>
  </si>
  <si>
    <t>57, 58, 59</t>
  </si>
  <si>
    <t>48, 52, 53, 54</t>
  </si>
  <si>
    <t>44, 45</t>
  </si>
  <si>
    <t>42, 45</t>
  </si>
  <si>
    <t>48, 57, 67</t>
  </si>
  <si>
    <t>46, 52, 53</t>
  </si>
  <si>
    <t>44, 45, 46, 47</t>
  </si>
  <si>
    <t>鹿角森林組合</t>
  </si>
  <si>
    <t>秋田プライウッド(株)向浜工場、男鹿工場</t>
  </si>
  <si>
    <t>定性</t>
    <rPh sb="0" eb="2">
      <t>テイセイ</t>
    </rPh>
    <phoneticPr fontId="15"/>
  </si>
  <si>
    <t>大館北秋田木材流通センター</t>
  </si>
  <si>
    <t>北秋容器(株)木質ﾁｯﾌﾟ製造工場</t>
  </si>
  <si>
    <t>白神木材流通センター</t>
  </si>
  <si>
    <t>能代運輸(株)ﾊﾞｲｵﾏｽﾁｯﾌﾟｾﾝﾀｰ</t>
  </si>
  <si>
    <t>(有)秋田ｸﾞﾘｰﾝｻｰﾋﾞｽﾊﾞｲｵﾏｽ加工ｾﾝﾀｰ</t>
  </si>
  <si>
    <t>(株)門脇木材協和チップ工場</t>
  </si>
  <si>
    <t>山元販売（大運搬無し）</t>
  </si>
  <si>
    <t>協和木材(株)新庄工場</t>
  </si>
  <si>
    <t>北日本索道(株)雄物川チップ工場</t>
  </si>
  <si>
    <t>秋田中央森林組合</t>
  </si>
  <si>
    <t>小笠原林業有限会社</t>
  </si>
  <si>
    <t>有限会社共林班</t>
  </si>
  <si>
    <t>有限会社新林林業</t>
  </si>
  <si>
    <t>有限会社松橋木材</t>
  </si>
  <si>
    <t>有限会社山田造材部</t>
  </si>
  <si>
    <t>令和7年度　第1回　入札結果一覧表　(収穫間伐)</t>
    <rPh sb="12" eb="14">
      <t>ケッカ</t>
    </rPh>
    <rPh sb="14" eb="17">
      <t>イチランヒョウ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</si>
</sst>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000000"/>
    <numFmt numFmtId="177" formatCode="0.0_);[Red]\(0.0\)"/>
    <numFmt numFmtId="178" formatCode="#,##0.000;[Red]#,##0.000"/>
    <numFmt numFmtId="179" formatCode="#,##0.0;[Red]\-#,##0.0"/>
    <numFmt numFmtId="180" formatCode="[$-411]ge\.m\.d;@"/>
    <numFmt numFmtId="181" formatCode="0&quot;件&quot;"/>
  </numFmts>
  <fonts count="17" x14ac:knownFonts="1">
    <font>
      <sz val="12"/>
      <color theme="1"/>
      <name val="游ゴシック Light"/>
      <family val="2"/>
      <charset val="128"/>
      <scheme val="major"/>
    </font>
    <font>
      <sz val="11"/>
      <color theme="1"/>
      <name val="游ゴシック"/>
      <family val="2"/>
      <charset val="128"/>
      <scheme val="minor"/>
    </font>
    <font>
      <sz val="7"/>
      <name val="ＭＳ ゴシック"/>
      <family val="3"/>
      <charset val="128"/>
    </font>
    <font>
      <sz val="6"/>
      <name val="游ゴシック Light"/>
      <family val="2"/>
      <charset val="128"/>
      <scheme val="maj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9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10"/>
      <name val="游ゴシック"/>
      <family val="3"/>
      <charset val="128"/>
    </font>
    <font>
      <sz val="8"/>
      <name val="游ゴシック"/>
      <family val="3"/>
      <charset val="128"/>
    </font>
    <font>
      <b/>
      <sz val="14"/>
      <name val="游ゴシック"/>
      <family val="3"/>
      <charset val="128"/>
    </font>
    <font>
      <sz val="9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>
      <alignment vertical="center"/>
    </xf>
    <xf numFmtId="0" fontId="2" fillId="0" borderId="0"/>
    <xf numFmtId="0" fontId="5" fillId="0" borderId="0"/>
    <xf numFmtId="38" fontId="7" fillId="0" borderId="0" applyFont="0" applyFill="0" applyBorder="0" applyAlignment="0" applyProtection="0"/>
    <xf numFmtId="0" fontId="8" fillId="0" borderId="0">
      <alignment vertical="center"/>
    </xf>
    <xf numFmtId="0" fontId="9" fillId="0" borderId="0"/>
    <xf numFmtId="0" fontId="5" fillId="0" borderId="0"/>
    <xf numFmtId="38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9" fillId="0" borderId="0"/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48">
    <xf numFmtId="0" fontId="0" fillId="0" borderId="0" xfId="0">
      <alignment vertical="center"/>
    </xf>
    <xf numFmtId="0" fontId="11" fillId="0" borderId="0" xfId="5" applyFont="1"/>
    <xf numFmtId="177" fontId="11" fillId="0" borderId="1" xfId="4" applyNumberFormat="1" applyFont="1" applyBorder="1" applyAlignment="1">
      <alignment vertical="center" wrapText="1" shrinkToFit="1"/>
    </xf>
    <xf numFmtId="38" fontId="11" fillId="0" borderId="1" xfId="7" applyFont="1" applyFill="1" applyBorder="1" applyAlignment="1">
      <alignment horizontal="center" vertical="center" wrapText="1" shrinkToFit="1"/>
    </xf>
    <xf numFmtId="57" fontId="11" fillId="0" borderId="2" xfId="4" applyNumberFormat="1" applyFont="1" applyBorder="1" applyAlignment="1">
      <alignment horizontal="center" vertical="center" wrapText="1"/>
    </xf>
    <xf numFmtId="0" fontId="11" fillId="0" borderId="1" xfId="8" applyFont="1" applyBorder="1" applyAlignment="1">
      <alignment vertical="center" wrapText="1" shrinkToFit="1"/>
    </xf>
    <xf numFmtId="0" fontId="11" fillId="0" borderId="1" xfId="4" applyFont="1" applyBorder="1" applyAlignment="1">
      <alignment vertical="center" wrapText="1" shrinkToFit="1"/>
    </xf>
    <xf numFmtId="0" fontId="11" fillId="0" borderId="1" xfId="4" applyFont="1" applyBorder="1" applyAlignment="1">
      <alignment vertical="center" wrapText="1"/>
    </xf>
    <xf numFmtId="0" fontId="11" fillId="0" borderId="1" xfId="9" applyFont="1" applyBorder="1" applyAlignment="1">
      <alignment vertical="center" wrapText="1" shrinkToFit="1"/>
    </xf>
    <xf numFmtId="0" fontId="11" fillId="0" borderId="0" xfId="4" applyFont="1" applyAlignment="1">
      <alignment horizontal="center"/>
    </xf>
    <xf numFmtId="0" fontId="11" fillId="0" borderId="0" xfId="4" applyFont="1" applyAlignment="1">
      <alignment horizontal="right"/>
    </xf>
    <xf numFmtId="0" fontId="11" fillId="0" borderId="0" xfId="4" applyFont="1" applyAlignment="1"/>
    <xf numFmtId="0" fontId="11" fillId="0" borderId="0" xfId="2" applyFont="1" applyAlignment="1">
      <alignment wrapText="1"/>
    </xf>
    <xf numFmtId="0" fontId="11" fillId="2" borderId="1" xfId="4" applyFont="1" applyFill="1" applyBorder="1" applyAlignment="1">
      <alignment horizontal="center" vertical="center" wrapText="1"/>
    </xf>
    <xf numFmtId="0" fontId="12" fillId="2" borderId="1" xfId="4" applyFont="1" applyFill="1" applyBorder="1" applyAlignment="1">
      <alignment horizontal="center" vertical="center" wrapText="1"/>
    </xf>
    <xf numFmtId="0" fontId="11" fillId="0" borderId="0" xfId="5" applyFont="1" applyAlignment="1">
      <alignment wrapText="1"/>
    </xf>
    <xf numFmtId="2" fontId="13" fillId="0" borderId="1" xfId="4" applyNumberFormat="1" applyFont="1" applyBorder="1" applyAlignment="1">
      <alignment horizontal="right" vertical="center" wrapText="1" shrinkToFit="1"/>
    </xf>
    <xf numFmtId="178" fontId="13" fillId="0" borderId="1" xfId="7" applyNumberFormat="1" applyFont="1" applyFill="1" applyBorder="1" applyAlignment="1">
      <alignment vertical="center" wrapText="1"/>
    </xf>
    <xf numFmtId="57" fontId="11" fillId="0" borderId="5" xfId="4" applyNumberFormat="1" applyFont="1" applyBorder="1" applyAlignment="1">
      <alignment horizontal="center" vertical="center" wrapText="1"/>
    </xf>
    <xf numFmtId="0" fontId="14" fillId="0" borderId="1" xfId="4" applyFont="1" applyBorder="1" applyAlignment="1">
      <alignment horizontal="left" vertical="center" wrapText="1"/>
    </xf>
    <xf numFmtId="0" fontId="14" fillId="0" borderId="1" xfId="6" applyFont="1" applyBorder="1" applyAlignment="1">
      <alignment horizontal="left" vertical="center" wrapText="1" shrinkToFit="1"/>
    </xf>
    <xf numFmtId="179" fontId="13" fillId="0" borderId="1" xfId="7" applyNumberFormat="1" applyFont="1" applyFill="1" applyBorder="1" applyAlignment="1">
      <alignment vertical="center" wrapText="1"/>
    </xf>
    <xf numFmtId="0" fontId="11" fillId="0" borderId="1" xfId="6" applyFont="1" applyBorder="1" applyAlignment="1">
      <alignment horizontal="center" vertical="center" shrinkToFit="1"/>
    </xf>
    <xf numFmtId="176" fontId="11" fillId="0" borderId="1" xfId="6" applyNumberFormat="1" applyFont="1" applyBorder="1" applyAlignment="1">
      <alignment horizontal="center" vertical="center" shrinkToFit="1"/>
    </xf>
    <xf numFmtId="177" fontId="11" fillId="0" borderId="1" xfId="4" applyNumberFormat="1" applyFont="1" applyBorder="1" applyAlignment="1">
      <alignment horizontal="center" vertical="center" shrinkToFit="1"/>
    </xf>
    <xf numFmtId="2" fontId="11" fillId="0" borderId="1" xfId="4" applyNumberFormat="1" applyFont="1" applyBorder="1" applyAlignment="1">
      <alignment horizontal="right" vertical="center" shrinkToFit="1"/>
    </xf>
    <xf numFmtId="178" fontId="11" fillId="0" borderId="1" xfId="7" applyNumberFormat="1" applyFont="1" applyFill="1" applyBorder="1" applyAlignment="1">
      <alignment vertical="center" shrinkToFit="1"/>
    </xf>
    <xf numFmtId="179" fontId="11" fillId="0" borderId="1" xfId="7" applyNumberFormat="1" applyFont="1" applyFill="1" applyBorder="1" applyAlignment="1">
      <alignment vertical="center" shrinkToFit="1"/>
    </xf>
    <xf numFmtId="57" fontId="11" fillId="0" borderId="2" xfId="4" applyNumberFormat="1" applyFont="1" applyBorder="1" applyAlignment="1">
      <alignment horizontal="center" vertical="center" shrinkToFit="1"/>
    </xf>
    <xf numFmtId="180" fontId="11" fillId="0" borderId="5" xfId="4" applyNumberFormat="1" applyFont="1" applyBorder="1" applyAlignment="1">
      <alignment horizontal="center" vertical="center" shrinkToFit="1"/>
    </xf>
    <xf numFmtId="0" fontId="11" fillId="0" borderId="1" xfId="4" applyFont="1" applyBorder="1" applyAlignment="1">
      <alignment horizontal="center" vertical="center" shrinkToFit="1"/>
    </xf>
    <xf numFmtId="49" fontId="11" fillId="0" borderId="1" xfId="6" applyNumberFormat="1" applyFont="1" applyBorder="1" applyAlignment="1">
      <alignment horizontal="center" vertical="center" shrinkToFit="1"/>
    </xf>
    <xf numFmtId="38" fontId="16" fillId="0" borderId="1" xfId="7" applyFont="1" applyFill="1" applyBorder="1" applyAlignment="1">
      <alignment horizontal="center" vertical="center" wrapText="1" shrinkToFit="1"/>
    </xf>
    <xf numFmtId="0" fontId="15" fillId="0" borderId="0" xfId="4" applyFont="1" applyAlignment="1">
      <alignment horizontal="center" vertical="center"/>
    </xf>
    <xf numFmtId="0" fontId="15" fillId="0" borderId="3" xfId="4" applyFont="1" applyBorder="1" applyAlignment="1">
      <alignment horizontal="center" vertical="center"/>
    </xf>
    <xf numFmtId="0" fontId="11" fillId="2" borderId="1" xfId="4" applyFont="1" applyFill="1" applyBorder="1" applyAlignment="1">
      <alignment horizontal="center" vertical="center" textRotation="255" wrapText="1"/>
    </xf>
    <xf numFmtId="0" fontId="11" fillId="2" borderId="1" xfId="4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12" fillId="2" borderId="1" xfId="4" applyFont="1" applyFill="1" applyBorder="1" applyAlignment="1">
      <alignment horizontal="center" vertical="center" wrapText="1"/>
    </xf>
    <xf numFmtId="177" fontId="11" fillId="0" borderId="2" xfId="4" applyNumberFormat="1" applyFont="1" applyBorder="1" applyAlignment="1">
      <alignment horizontal="center" vertical="center" wrapText="1" shrinkToFit="1"/>
    </xf>
    <xf numFmtId="177" fontId="11" fillId="0" borderId="4" xfId="4" applyNumberFormat="1" applyFont="1" applyBorder="1" applyAlignment="1">
      <alignment horizontal="center" vertical="center" wrapText="1" shrinkToFit="1"/>
    </xf>
    <xf numFmtId="177" fontId="11" fillId="0" borderId="5" xfId="4" applyNumberFormat="1" applyFont="1" applyBorder="1" applyAlignment="1">
      <alignment horizontal="center" vertical="center" wrapText="1" shrinkToFit="1"/>
    </xf>
    <xf numFmtId="181" fontId="13" fillId="0" borderId="2" xfId="4" applyNumberFormat="1" applyFont="1" applyBorder="1" applyAlignment="1">
      <alignment horizontal="center" vertical="center" wrapText="1" shrinkToFit="1"/>
    </xf>
    <xf numFmtId="181" fontId="13" fillId="0" borderId="5" xfId="4" applyNumberFormat="1" applyFont="1" applyBorder="1" applyAlignment="1">
      <alignment horizontal="center" vertical="center" wrapText="1" shrinkToFit="1"/>
    </xf>
    <xf numFmtId="0" fontId="11" fillId="2" borderId="1" xfId="4" applyFont="1" applyFill="1" applyBorder="1" applyAlignment="1">
      <alignment horizontal="center" vertical="center" wrapText="1" shrinkToFit="1"/>
    </xf>
    <xf numFmtId="0" fontId="11" fillId="2" borderId="6" xfId="4" applyFont="1" applyFill="1" applyBorder="1" applyAlignment="1">
      <alignment horizontal="center" vertical="center" wrapText="1"/>
    </xf>
    <xf numFmtId="0" fontId="11" fillId="2" borderId="7" xfId="4" applyFont="1" applyFill="1" applyBorder="1" applyAlignment="1">
      <alignment horizontal="center" vertical="center" wrapText="1"/>
    </xf>
    <xf numFmtId="38" fontId="14" fillId="0" borderId="1" xfId="7" applyFont="1" applyFill="1" applyBorder="1" applyAlignment="1">
      <alignment horizontal="center" vertical="center" wrapText="1" shrinkToFit="1"/>
    </xf>
  </cellXfs>
  <cellStyles count="13">
    <cellStyle name="桁区切り 2 2" xfId="7" xr:uid="{38B6F8E5-8052-4CB2-8D4A-25B32AA68709}"/>
    <cellStyle name="桁区切り 2 3" xfId="3" xr:uid="{3483BA49-F796-4740-9F8B-93F765AEDA63}"/>
    <cellStyle name="桁区切り 3" xfId="11" xr:uid="{CE04F109-7632-46B7-B382-34D463240402}"/>
    <cellStyle name="標準" xfId="0" builtinId="0"/>
    <cellStyle name="標準 2 2" xfId="4" xr:uid="{782E5CE3-9BBD-4D96-9095-EA06ED025567}"/>
    <cellStyle name="標準 2 3" xfId="12" xr:uid="{C43FD6A1-F6CE-4CE7-9244-FF030B04F402}"/>
    <cellStyle name="標準 3" xfId="10" xr:uid="{F6F718F2-BE3C-4C1D-9694-EA9514BDF457}"/>
    <cellStyle name="標準 3 2 2" xfId="5" xr:uid="{75314FE1-0166-4751-A2B5-F65EB74FC3A4}"/>
    <cellStyle name="標準 3 3" xfId="9" xr:uid="{6A237EEB-8310-48E7-AA4F-9FE03F5AEE55}"/>
    <cellStyle name="標準 3 4" xfId="6" xr:uid="{8F614D06-6A83-4BFE-A25D-5754B5E39546}"/>
    <cellStyle name="標準 4 2" xfId="2" xr:uid="{13A5FE2E-E9D4-45D4-B8A5-8BCFD7795D3B}"/>
    <cellStyle name="標準 5 2" xfId="8" xr:uid="{7C865493-4689-469F-81BE-902FE5CC513E}"/>
    <cellStyle name="標準 5 2 2" xfId="1" xr:uid="{AA2326F9-3CF3-4849-AF3D-6D7EBC38A6BF}"/>
  </cellStyles>
  <dxfs count="1">
    <dxf>
      <border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kitasv\&#20840;&#24193;&#20849;&#26377;\15&#65294;&#36786;&#26519;&#27700;&#29987;&#37096;\11&#65294;&#26862;&#26519;&#25972;&#20633;&#35506;\&#65296;&#65297;&#65294;&#26989;&#21209;&#36039;&#26009;\&#65296;&#65300;&#65294;&#26862;&#26519;&#31649;&#29702;&#29677;\&#21508;&#22320;&#22495;&#25391;&#33288;&#23616;&#12408;\&#25913;H22&#21336;&#20385;\&#9319;&#27161;&#28310;&#21336;&#20385;\H19&#27161;&#28310;&#21336;&#20385;\&#8251;H19&#39366;&#38500;&#21336;&#20385;\&#9320;&#27161;&#28310;&#21336;&#20385;\H18&#27161;&#28310;&#21336;&#20385;\H18&#39366;&#38500;&#21336;&#20385;\&#27231;&#26800;&#25613;&#26009;&#31639;&#2345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算定表"/>
      <sheetName val="計算書１"/>
      <sheetName val="計算書２"/>
    </sheetNames>
    <sheetDataSet>
      <sheetData sheetId="0">
        <row r="9">
          <cell r="I9">
            <v>7.5</v>
          </cell>
          <cell r="M9">
            <v>170</v>
          </cell>
          <cell r="P9">
            <v>65</v>
          </cell>
          <cell r="Q9">
            <v>9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70DBF-ABF4-4993-82CC-C1E413332408}">
  <sheetPr>
    <pageSetUpPr fitToPage="1"/>
  </sheetPr>
  <dimension ref="A1:W23"/>
  <sheetViews>
    <sheetView showZeros="0" tabSelected="1" view="pageBreakPreview" zoomScale="70" zoomScaleNormal="70" zoomScaleSheetLayoutView="70" workbookViewId="0">
      <pane xSplit="4" ySplit="6" topLeftCell="E7" activePane="bottomRight" state="frozen"/>
      <selection activeCell="V3" sqref="V3:Y4"/>
      <selection pane="topRight" activeCell="V3" sqref="V3:Y4"/>
      <selection pane="bottomLeft" activeCell="V3" sqref="V3:Y4"/>
      <selection pane="bottomRight" activeCell="J12" sqref="J12"/>
    </sheetView>
  </sheetViews>
  <sheetFormatPr defaultColWidth="7" defaultRowHeight="16.5" x14ac:dyDescent="0.35"/>
  <cols>
    <col min="1" max="2" width="3.77734375" style="9" customWidth="1"/>
    <col min="3" max="3" width="5.77734375" style="9" customWidth="1"/>
    <col min="4" max="4" width="29.33203125" style="9" customWidth="1"/>
    <col min="5" max="5" width="5.21875" style="10" customWidth="1"/>
    <col min="6" max="7" width="6" style="10" customWidth="1"/>
    <col min="8" max="12" width="10.33203125" style="10" customWidth="1"/>
    <col min="13" max="13" width="8.33203125" style="10" customWidth="1"/>
    <col min="14" max="15" width="5.77734375" style="10" customWidth="1"/>
    <col min="16" max="17" width="12.21875" style="11" customWidth="1"/>
    <col min="18" max="19" width="12.21875" style="10" customWidth="1"/>
    <col min="20" max="21" width="8.33203125" style="10" customWidth="1"/>
    <col min="22" max="22" width="4.77734375" style="9" customWidth="1"/>
    <col min="23" max="23" width="14.6640625" style="1" customWidth="1"/>
    <col min="24" max="16384" width="7" style="1"/>
  </cols>
  <sheetData>
    <row r="1" spans="1:23" ht="20.100000000000001" customHeight="1" x14ac:dyDescent="0.35">
      <c r="A1" s="33" t="s">
        <v>89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</row>
    <row r="2" spans="1:23" ht="20.100000000000001" customHeight="1" x14ac:dyDescent="0.3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</row>
    <row r="3" spans="1:23" s="12" customFormat="1" ht="20.100000000000001" customHeight="1" x14ac:dyDescent="0.35">
      <c r="A3" s="35" t="s">
        <v>0</v>
      </c>
      <c r="B3" s="35" t="s">
        <v>1</v>
      </c>
      <c r="C3" s="36" t="s">
        <v>27</v>
      </c>
      <c r="D3" s="36" t="s">
        <v>2</v>
      </c>
      <c r="E3" s="36" t="s">
        <v>3</v>
      </c>
      <c r="F3" s="36" t="s">
        <v>4</v>
      </c>
      <c r="G3" s="36" t="s">
        <v>5</v>
      </c>
      <c r="H3" s="36" t="s">
        <v>6</v>
      </c>
      <c r="I3" s="36"/>
      <c r="J3" s="36"/>
      <c r="K3" s="36"/>
      <c r="L3" s="36"/>
      <c r="M3" s="36" t="s">
        <v>7</v>
      </c>
      <c r="N3" s="36" t="s">
        <v>20</v>
      </c>
      <c r="O3" s="36"/>
      <c r="P3" s="36" t="s">
        <v>8</v>
      </c>
      <c r="Q3" s="36"/>
      <c r="R3" s="36"/>
      <c r="S3" s="36"/>
      <c r="T3" s="36" t="s">
        <v>9</v>
      </c>
      <c r="U3" s="36"/>
      <c r="V3" s="36" t="s">
        <v>10</v>
      </c>
      <c r="W3" s="37" t="s">
        <v>11</v>
      </c>
    </row>
    <row r="4" spans="1:23" s="12" customFormat="1" ht="20.100000000000001" customHeight="1" x14ac:dyDescent="0.35">
      <c r="A4" s="35"/>
      <c r="B4" s="35"/>
      <c r="C4" s="36"/>
      <c r="D4" s="36"/>
      <c r="E4" s="36"/>
      <c r="F4" s="36"/>
      <c r="G4" s="36"/>
      <c r="H4" s="38" t="s">
        <v>25</v>
      </c>
      <c r="I4" s="38" t="s">
        <v>26</v>
      </c>
      <c r="J4" s="36" t="s">
        <v>12</v>
      </c>
      <c r="K4" s="44" t="s">
        <v>13</v>
      </c>
      <c r="L4" s="36" t="s">
        <v>14</v>
      </c>
      <c r="M4" s="36"/>
      <c r="N4" s="36"/>
      <c r="O4" s="36"/>
      <c r="P4" s="36"/>
      <c r="Q4" s="36"/>
      <c r="R4" s="36"/>
      <c r="S4" s="36"/>
      <c r="T4" s="36"/>
      <c r="U4" s="36"/>
      <c r="V4" s="36"/>
      <c r="W4" s="37"/>
    </row>
    <row r="5" spans="1:23" s="12" customFormat="1" ht="19.5" customHeight="1" x14ac:dyDescent="0.35">
      <c r="A5" s="35"/>
      <c r="B5" s="35"/>
      <c r="C5" s="36"/>
      <c r="D5" s="36"/>
      <c r="E5" s="36"/>
      <c r="F5" s="36"/>
      <c r="G5" s="36"/>
      <c r="H5" s="36"/>
      <c r="I5" s="38"/>
      <c r="J5" s="36"/>
      <c r="K5" s="44"/>
      <c r="L5" s="36"/>
      <c r="M5" s="13" t="s">
        <v>15</v>
      </c>
      <c r="N5" s="14" t="s">
        <v>21</v>
      </c>
      <c r="O5" s="14" t="s">
        <v>22</v>
      </c>
      <c r="P5" s="45" t="s">
        <v>28</v>
      </c>
      <c r="Q5" s="45" t="s">
        <v>29</v>
      </c>
      <c r="R5" s="45" t="s">
        <v>16</v>
      </c>
      <c r="S5" s="36" t="s">
        <v>13</v>
      </c>
      <c r="T5" s="36"/>
      <c r="U5" s="36"/>
      <c r="V5" s="36"/>
      <c r="W5" s="37"/>
    </row>
    <row r="6" spans="1:23" s="12" customFormat="1" ht="20.100000000000001" customHeight="1" x14ac:dyDescent="0.35">
      <c r="A6" s="35"/>
      <c r="B6" s="35"/>
      <c r="C6" s="36"/>
      <c r="D6" s="36"/>
      <c r="E6" s="36"/>
      <c r="F6" s="36"/>
      <c r="G6" s="36"/>
      <c r="H6" s="13" t="s">
        <v>17</v>
      </c>
      <c r="I6" s="13" t="s">
        <v>17</v>
      </c>
      <c r="J6" s="13" t="s">
        <v>17</v>
      </c>
      <c r="K6" s="13" t="s">
        <v>17</v>
      </c>
      <c r="L6" s="36"/>
      <c r="M6" s="13" t="s">
        <v>18</v>
      </c>
      <c r="N6" s="14" t="s">
        <v>23</v>
      </c>
      <c r="O6" s="14" t="s">
        <v>24</v>
      </c>
      <c r="P6" s="46"/>
      <c r="Q6" s="46"/>
      <c r="R6" s="46"/>
      <c r="S6" s="36"/>
      <c r="T6" s="36"/>
      <c r="U6" s="36"/>
      <c r="V6" s="36"/>
      <c r="W6" s="37"/>
    </row>
    <row r="7" spans="1:23" s="12" customFormat="1" ht="39.950000000000003" hidden="1" customHeight="1" x14ac:dyDescent="0.35">
      <c r="A7" s="22">
        <v>0</v>
      </c>
      <c r="B7" s="31"/>
      <c r="C7" s="23"/>
      <c r="D7" s="2"/>
      <c r="E7" s="24"/>
      <c r="F7" s="3"/>
      <c r="G7" s="25"/>
      <c r="H7" s="26"/>
      <c r="I7" s="26"/>
      <c r="J7" s="26"/>
      <c r="K7" s="26"/>
      <c r="L7" s="26"/>
      <c r="M7" s="27"/>
      <c r="N7" s="27"/>
      <c r="O7" s="27"/>
      <c r="P7" s="20"/>
      <c r="Q7" s="20"/>
      <c r="R7" s="19"/>
      <c r="S7" s="19"/>
      <c r="T7" s="28"/>
      <c r="U7" s="29"/>
      <c r="V7" s="30"/>
      <c r="W7" s="5"/>
    </row>
    <row r="8" spans="1:23" s="12" customFormat="1" ht="39.950000000000003" customHeight="1" x14ac:dyDescent="0.35">
      <c r="A8" s="22">
        <f>A7+1</f>
        <v>1</v>
      </c>
      <c r="B8" s="31" t="s">
        <v>50</v>
      </c>
      <c r="C8" s="23" t="s">
        <v>42</v>
      </c>
      <c r="D8" s="2" t="s">
        <v>37</v>
      </c>
      <c r="E8" s="24" t="s">
        <v>19</v>
      </c>
      <c r="F8" s="47" t="s">
        <v>61</v>
      </c>
      <c r="G8" s="25">
        <v>28.39</v>
      </c>
      <c r="H8" s="26">
        <v>928.77599999999995</v>
      </c>
      <c r="I8" s="26">
        <v>0</v>
      </c>
      <c r="J8" s="26">
        <v>201.822</v>
      </c>
      <c r="K8" s="26">
        <v>307.209</v>
      </c>
      <c r="L8" s="26">
        <f>SUM(H8:K8)</f>
        <v>1437.807</v>
      </c>
      <c r="M8" s="27"/>
      <c r="N8" s="27"/>
      <c r="O8" s="27"/>
      <c r="P8" s="20" t="s">
        <v>71</v>
      </c>
      <c r="Q8" s="20"/>
      <c r="R8" s="19" t="s">
        <v>72</v>
      </c>
      <c r="S8" s="19" t="s">
        <v>71</v>
      </c>
      <c r="T8" s="28">
        <v>45747</v>
      </c>
      <c r="U8" s="29">
        <v>46066</v>
      </c>
      <c r="V8" s="30" t="s">
        <v>73</v>
      </c>
      <c r="W8" s="5" t="s">
        <v>71</v>
      </c>
    </row>
    <row r="9" spans="1:23" s="12" customFormat="1" ht="39.950000000000003" customHeight="1" x14ac:dyDescent="0.35">
      <c r="A9" s="22">
        <f>A8+1</f>
        <v>2</v>
      </c>
      <c r="B9" s="31" t="s">
        <v>51</v>
      </c>
      <c r="C9" s="23" t="s">
        <v>42</v>
      </c>
      <c r="D9" s="2" t="s">
        <v>38</v>
      </c>
      <c r="E9" s="24" t="s">
        <v>19</v>
      </c>
      <c r="F9" s="47" t="s">
        <v>62</v>
      </c>
      <c r="G9" s="25">
        <v>32.729999999999997</v>
      </c>
      <c r="H9" s="26">
        <v>802.89099999999996</v>
      </c>
      <c r="I9" s="26">
        <v>0</v>
      </c>
      <c r="J9" s="26">
        <v>464.74700000000001</v>
      </c>
      <c r="K9" s="26">
        <v>479.77600000000001</v>
      </c>
      <c r="L9" s="26">
        <f t="shared" ref="L9:L18" si="0">SUM(H9:K9)</f>
        <v>1747.414</v>
      </c>
      <c r="M9" s="27"/>
      <c r="N9" s="27"/>
      <c r="O9" s="27"/>
      <c r="P9" s="20" t="s">
        <v>74</v>
      </c>
      <c r="Q9" s="20"/>
      <c r="R9" s="19" t="s">
        <v>72</v>
      </c>
      <c r="S9" s="19" t="s">
        <v>75</v>
      </c>
      <c r="T9" s="28">
        <v>45747</v>
      </c>
      <c r="U9" s="29">
        <v>46066</v>
      </c>
      <c r="V9" s="30" t="s">
        <v>73</v>
      </c>
      <c r="W9" s="5" t="s">
        <v>86</v>
      </c>
    </row>
    <row r="10" spans="1:23" s="12" customFormat="1" ht="39.950000000000003" customHeight="1" x14ac:dyDescent="0.35">
      <c r="A10" s="22">
        <f t="shared" ref="A10:A22" si="1">A9+1</f>
        <v>3</v>
      </c>
      <c r="B10" s="31" t="s">
        <v>52</v>
      </c>
      <c r="C10" s="23" t="s">
        <v>43</v>
      </c>
      <c r="D10" s="2" t="s">
        <v>39</v>
      </c>
      <c r="E10" s="24" t="s">
        <v>19</v>
      </c>
      <c r="F10" s="47" t="s">
        <v>63</v>
      </c>
      <c r="G10" s="25">
        <v>36.18</v>
      </c>
      <c r="H10" s="26">
        <v>887.654</v>
      </c>
      <c r="I10" s="26">
        <v>0</v>
      </c>
      <c r="J10" s="26">
        <v>514.36199999999997</v>
      </c>
      <c r="K10" s="26">
        <v>530.721</v>
      </c>
      <c r="L10" s="26">
        <f t="shared" si="0"/>
        <v>1932.7370000000001</v>
      </c>
      <c r="M10" s="27"/>
      <c r="N10" s="27"/>
      <c r="O10" s="27"/>
      <c r="P10" s="20" t="s">
        <v>74</v>
      </c>
      <c r="Q10" s="20"/>
      <c r="R10" s="19" t="s">
        <v>72</v>
      </c>
      <c r="S10" s="19" t="s">
        <v>32</v>
      </c>
      <c r="T10" s="28">
        <v>45747</v>
      </c>
      <c r="U10" s="29">
        <v>46794</v>
      </c>
      <c r="V10" s="30" t="s">
        <v>73</v>
      </c>
      <c r="W10" s="5" t="s">
        <v>86</v>
      </c>
    </row>
    <row r="11" spans="1:23" s="12" customFormat="1" ht="39.950000000000003" customHeight="1" x14ac:dyDescent="0.35">
      <c r="A11" s="22">
        <f t="shared" si="1"/>
        <v>4</v>
      </c>
      <c r="B11" s="31" t="s">
        <v>53</v>
      </c>
      <c r="C11" s="23" t="s">
        <v>42</v>
      </c>
      <c r="D11" s="2" t="s">
        <v>40</v>
      </c>
      <c r="E11" s="24" t="s">
        <v>19</v>
      </c>
      <c r="F11" s="47" t="s">
        <v>64</v>
      </c>
      <c r="G11" s="25">
        <v>30.32</v>
      </c>
      <c r="H11" s="26">
        <v>743.76400000000001</v>
      </c>
      <c r="I11" s="26">
        <v>0</v>
      </c>
      <c r="J11" s="26">
        <v>431.26400000000001</v>
      </c>
      <c r="K11" s="26">
        <v>444.82400000000001</v>
      </c>
      <c r="L11" s="26">
        <f t="shared" si="0"/>
        <v>1619.8520000000001</v>
      </c>
      <c r="M11" s="27"/>
      <c r="N11" s="27"/>
      <c r="O11" s="27"/>
      <c r="P11" s="20" t="s">
        <v>74</v>
      </c>
      <c r="Q11" s="20"/>
      <c r="R11" s="19" t="s">
        <v>72</v>
      </c>
      <c r="S11" s="19" t="s">
        <v>32</v>
      </c>
      <c r="T11" s="28">
        <v>45747</v>
      </c>
      <c r="U11" s="29">
        <v>46066</v>
      </c>
      <c r="V11" s="30" t="s">
        <v>73</v>
      </c>
      <c r="W11" s="5" t="s">
        <v>87</v>
      </c>
    </row>
    <row r="12" spans="1:23" s="12" customFormat="1" ht="39.950000000000003" customHeight="1" x14ac:dyDescent="0.35">
      <c r="A12" s="22">
        <f t="shared" si="1"/>
        <v>5</v>
      </c>
      <c r="B12" s="31" t="s">
        <v>54</v>
      </c>
      <c r="C12" s="23" t="s">
        <v>43</v>
      </c>
      <c r="D12" s="2" t="s">
        <v>41</v>
      </c>
      <c r="E12" s="24" t="s">
        <v>19</v>
      </c>
      <c r="F12" s="47" t="s">
        <v>65</v>
      </c>
      <c r="G12" s="25">
        <v>43.9</v>
      </c>
      <c r="H12" s="26">
        <v>1076.8030000000001</v>
      </c>
      <c r="I12" s="26">
        <v>0</v>
      </c>
      <c r="J12" s="26">
        <v>624.17100000000005</v>
      </c>
      <c r="K12" s="26">
        <v>643.79399999999998</v>
      </c>
      <c r="L12" s="26">
        <f t="shared" si="0"/>
        <v>2344.768</v>
      </c>
      <c r="M12" s="27"/>
      <c r="N12" s="27"/>
      <c r="O12" s="27"/>
      <c r="P12" s="20" t="s">
        <v>74</v>
      </c>
      <c r="Q12" s="20"/>
      <c r="R12" s="19" t="s">
        <v>72</v>
      </c>
      <c r="S12" s="19" t="s">
        <v>32</v>
      </c>
      <c r="T12" s="28">
        <v>45747</v>
      </c>
      <c r="U12" s="29">
        <v>46794</v>
      </c>
      <c r="V12" s="30" t="s">
        <v>73</v>
      </c>
      <c r="W12" s="5" t="s">
        <v>88</v>
      </c>
    </row>
    <row r="13" spans="1:23" s="12" customFormat="1" ht="39.950000000000003" customHeight="1" x14ac:dyDescent="0.35">
      <c r="A13" s="22">
        <f t="shared" si="1"/>
        <v>6</v>
      </c>
      <c r="B13" s="31" t="s">
        <v>55</v>
      </c>
      <c r="C13" s="23" t="s">
        <v>42</v>
      </c>
      <c r="D13" s="2" t="s">
        <v>44</v>
      </c>
      <c r="E13" s="24" t="s">
        <v>19</v>
      </c>
      <c r="F13" s="47" t="s">
        <v>66</v>
      </c>
      <c r="G13" s="25">
        <v>23.68</v>
      </c>
      <c r="H13" s="26">
        <v>580.88499999999999</v>
      </c>
      <c r="I13" s="26">
        <v>0</v>
      </c>
      <c r="J13" s="26">
        <v>336.65699999999998</v>
      </c>
      <c r="K13" s="26">
        <v>347.21100000000001</v>
      </c>
      <c r="L13" s="26">
        <f t="shared" si="0"/>
        <v>1264.7529999999999</v>
      </c>
      <c r="M13" s="27"/>
      <c r="N13" s="27"/>
      <c r="O13" s="27"/>
      <c r="P13" s="20" t="s">
        <v>76</v>
      </c>
      <c r="Q13" s="20"/>
      <c r="R13" s="19" t="s">
        <v>72</v>
      </c>
      <c r="S13" s="19" t="s">
        <v>77</v>
      </c>
      <c r="T13" s="28">
        <v>45747</v>
      </c>
      <c r="U13" s="29">
        <v>46066</v>
      </c>
      <c r="V13" s="30" t="s">
        <v>73</v>
      </c>
      <c r="W13" s="5" t="s">
        <v>33</v>
      </c>
    </row>
    <row r="14" spans="1:23" s="12" customFormat="1" ht="39.950000000000003" customHeight="1" x14ac:dyDescent="0.35">
      <c r="A14" s="22">
        <f t="shared" si="1"/>
        <v>7</v>
      </c>
      <c r="B14" s="31" t="s">
        <v>56</v>
      </c>
      <c r="C14" s="23" t="s">
        <v>42</v>
      </c>
      <c r="D14" s="2" t="s">
        <v>45</v>
      </c>
      <c r="E14" s="24" t="s">
        <v>19</v>
      </c>
      <c r="F14" s="47" t="s">
        <v>67</v>
      </c>
      <c r="G14" s="25">
        <v>13.85</v>
      </c>
      <c r="H14" s="26">
        <v>207.41399999999999</v>
      </c>
      <c r="I14" s="26">
        <v>0</v>
      </c>
      <c r="J14" s="26">
        <v>469.75900000000001</v>
      </c>
      <c r="K14" s="26">
        <v>85.534999999999997</v>
      </c>
      <c r="L14" s="26">
        <f t="shared" si="0"/>
        <v>762.70799999999997</v>
      </c>
      <c r="M14" s="27"/>
      <c r="N14" s="27"/>
      <c r="O14" s="27"/>
      <c r="P14" s="20" t="s">
        <v>30</v>
      </c>
      <c r="Q14" s="20"/>
      <c r="R14" s="19" t="s">
        <v>31</v>
      </c>
      <c r="S14" s="19" t="s">
        <v>78</v>
      </c>
      <c r="T14" s="28">
        <v>45747</v>
      </c>
      <c r="U14" s="29">
        <v>46066</v>
      </c>
      <c r="V14" s="30" t="s">
        <v>73</v>
      </c>
      <c r="W14" s="5" t="s">
        <v>83</v>
      </c>
    </row>
    <row r="15" spans="1:23" s="12" customFormat="1" ht="39.950000000000003" customHeight="1" x14ac:dyDescent="0.35">
      <c r="A15" s="22">
        <f t="shared" si="1"/>
        <v>8</v>
      </c>
      <c r="B15" s="31" t="s">
        <v>57</v>
      </c>
      <c r="C15" s="23" t="s">
        <v>42</v>
      </c>
      <c r="D15" s="2" t="s">
        <v>46</v>
      </c>
      <c r="E15" s="24" t="s">
        <v>19</v>
      </c>
      <c r="F15" s="47" t="s">
        <v>68</v>
      </c>
      <c r="G15" s="25">
        <v>7.38</v>
      </c>
      <c r="H15" s="26">
        <v>199.995</v>
      </c>
      <c r="I15" s="26">
        <v>0</v>
      </c>
      <c r="J15" s="26">
        <v>106.411</v>
      </c>
      <c r="K15" s="26">
        <v>106.48099999999999</v>
      </c>
      <c r="L15" s="26">
        <f t="shared" si="0"/>
        <v>412.887</v>
      </c>
      <c r="M15" s="27"/>
      <c r="N15" s="27"/>
      <c r="O15" s="27"/>
      <c r="P15" s="20" t="s">
        <v>30</v>
      </c>
      <c r="Q15" s="20"/>
      <c r="R15" s="19" t="s">
        <v>31</v>
      </c>
      <c r="S15" s="19" t="s">
        <v>36</v>
      </c>
      <c r="T15" s="28">
        <v>45747</v>
      </c>
      <c r="U15" s="29">
        <v>46066</v>
      </c>
      <c r="V15" s="30" t="s">
        <v>73</v>
      </c>
      <c r="W15" s="5" t="s">
        <v>36</v>
      </c>
    </row>
    <row r="16" spans="1:23" s="12" customFormat="1" ht="39.950000000000003" customHeight="1" x14ac:dyDescent="0.35">
      <c r="A16" s="22">
        <f t="shared" si="1"/>
        <v>9</v>
      </c>
      <c r="B16" s="31" t="s">
        <v>58</v>
      </c>
      <c r="C16" s="23" t="s">
        <v>42</v>
      </c>
      <c r="D16" s="2" t="s">
        <v>47</v>
      </c>
      <c r="E16" s="24" t="s">
        <v>19</v>
      </c>
      <c r="F16" s="47" t="s">
        <v>34</v>
      </c>
      <c r="G16" s="25">
        <v>12.07</v>
      </c>
      <c r="H16" s="26">
        <v>211.733</v>
      </c>
      <c r="I16" s="26">
        <v>0</v>
      </c>
      <c r="J16" s="26">
        <v>183.26400000000001</v>
      </c>
      <c r="K16" s="26">
        <v>129.738</v>
      </c>
      <c r="L16" s="26">
        <f t="shared" si="0"/>
        <v>524.73500000000001</v>
      </c>
      <c r="M16" s="27"/>
      <c r="N16" s="27"/>
      <c r="O16" s="27"/>
      <c r="P16" s="20" t="s">
        <v>30</v>
      </c>
      <c r="Q16" s="20"/>
      <c r="R16" s="19" t="s">
        <v>31</v>
      </c>
      <c r="S16" s="19" t="s">
        <v>36</v>
      </c>
      <c r="T16" s="28">
        <v>45747</v>
      </c>
      <c r="U16" s="29">
        <v>46066</v>
      </c>
      <c r="V16" s="30" t="s">
        <v>73</v>
      </c>
      <c r="W16" s="5" t="s">
        <v>84</v>
      </c>
    </row>
    <row r="17" spans="1:23" s="12" customFormat="1" ht="39.950000000000003" customHeight="1" x14ac:dyDescent="0.35">
      <c r="A17" s="22">
        <f t="shared" si="1"/>
        <v>10</v>
      </c>
      <c r="B17" s="31" t="s">
        <v>59</v>
      </c>
      <c r="C17" s="23" t="s">
        <v>42</v>
      </c>
      <c r="D17" s="2" t="s">
        <v>48</v>
      </c>
      <c r="E17" s="24" t="s">
        <v>19</v>
      </c>
      <c r="F17" s="47" t="s">
        <v>69</v>
      </c>
      <c r="G17" s="25">
        <v>26.78</v>
      </c>
      <c r="H17" s="26">
        <v>656.654</v>
      </c>
      <c r="I17" s="26">
        <v>0</v>
      </c>
      <c r="J17" s="26">
        <v>381.16500000000002</v>
      </c>
      <c r="K17" s="26">
        <v>294.666</v>
      </c>
      <c r="L17" s="26">
        <f t="shared" si="0"/>
        <v>1332.4849999999999</v>
      </c>
      <c r="M17" s="27"/>
      <c r="N17" s="27"/>
      <c r="O17" s="27"/>
      <c r="P17" s="20" t="s">
        <v>30</v>
      </c>
      <c r="Q17" s="20"/>
      <c r="R17" s="19" t="s">
        <v>31</v>
      </c>
      <c r="S17" s="19" t="s">
        <v>79</v>
      </c>
      <c r="T17" s="28">
        <v>45747</v>
      </c>
      <c r="U17" s="29">
        <v>46066</v>
      </c>
      <c r="V17" s="30" t="s">
        <v>73</v>
      </c>
      <c r="W17" s="5" t="s">
        <v>35</v>
      </c>
    </row>
    <row r="18" spans="1:23" s="12" customFormat="1" ht="39.950000000000003" customHeight="1" x14ac:dyDescent="0.35">
      <c r="A18" s="22">
        <f t="shared" si="1"/>
        <v>11</v>
      </c>
      <c r="B18" s="31" t="s">
        <v>60</v>
      </c>
      <c r="C18" s="23" t="s">
        <v>43</v>
      </c>
      <c r="D18" s="2" t="s">
        <v>49</v>
      </c>
      <c r="E18" s="24" t="s">
        <v>19</v>
      </c>
      <c r="F18" s="47" t="s">
        <v>70</v>
      </c>
      <c r="G18" s="25">
        <v>19.61</v>
      </c>
      <c r="H18" s="26">
        <v>265.61900000000003</v>
      </c>
      <c r="I18" s="26">
        <v>247.154</v>
      </c>
      <c r="J18" s="26">
        <v>247.154</v>
      </c>
      <c r="K18" s="26">
        <v>223.22499999999999</v>
      </c>
      <c r="L18" s="26">
        <f t="shared" si="0"/>
        <v>983.15200000000004</v>
      </c>
      <c r="M18" s="27"/>
      <c r="N18" s="27"/>
      <c r="O18" s="27"/>
      <c r="P18" s="20" t="s">
        <v>80</v>
      </c>
      <c r="Q18" s="20" t="s">
        <v>81</v>
      </c>
      <c r="R18" s="19" t="s">
        <v>31</v>
      </c>
      <c r="S18" s="19" t="s">
        <v>82</v>
      </c>
      <c r="T18" s="28">
        <v>45747</v>
      </c>
      <c r="U18" s="29">
        <v>46430</v>
      </c>
      <c r="V18" s="30" t="s">
        <v>73</v>
      </c>
      <c r="W18" s="5" t="s">
        <v>85</v>
      </c>
    </row>
    <row r="19" spans="1:23" s="12" customFormat="1" ht="39.950000000000003" hidden="1" customHeight="1" x14ac:dyDescent="0.35">
      <c r="A19" s="22">
        <f t="shared" si="1"/>
        <v>12</v>
      </c>
      <c r="B19" s="31"/>
      <c r="C19" s="23"/>
      <c r="D19" s="2"/>
      <c r="E19" s="24"/>
      <c r="F19" s="32"/>
      <c r="G19" s="25"/>
      <c r="H19" s="26"/>
      <c r="I19" s="26"/>
      <c r="J19" s="26"/>
      <c r="K19" s="26"/>
      <c r="L19" s="26"/>
      <c r="M19" s="27"/>
      <c r="N19" s="27"/>
      <c r="O19" s="27"/>
      <c r="P19" s="20"/>
      <c r="Q19" s="20"/>
      <c r="R19" s="19"/>
      <c r="S19" s="19"/>
      <c r="T19" s="28"/>
      <c r="U19" s="29"/>
      <c r="V19" s="30"/>
      <c r="W19" s="5"/>
    </row>
    <row r="20" spans="1:23" s="12" customFormat="1" ht="39.950000000000003" hidden="1" customHeight="1" x14ac:dyDescent="0.35">
      <c r="A20" s="22">
        <f t="shared" si="1"/>
        <v>13</v>
      </c>
      <c r="B20" s="31"/>
      <c r="C20" s="23"/>
      <c r="D20" s="2"/>
      <c r="E20" s="24"/>
      <c r="F20" s="3"/>
      <c r="G20" s="25"/>
      <c r="H20" s="26"/>
      <c r="I20" s="26"/>
      <c r="J20" s="26"/>
      <c r="K20" s="26"/>
      <c r="L20" s="26"/>
      <c r="M20" s="27"/>
      <c r="N20" s="27"/>
      <c r="O20" s="27"/>
      <c r="P20" s="20"/>
      <c r="Q20" s="20"/>
      <c r="R20" s="19"/>
      <c r="S20" s="19"/>
      <c r="T20" s="28"/>
      <c r="U20" s="29"/>
      <c r="V20" s="30"/>
      <c r="W20" s="5"/>
    </row>
    <row r="21" spans="1:23" s="12" customFormat="1" ht="39.950000000000003" hidden="1" customHeight="1" x14ac:dyDescent="0.35">
      <c r="A21" s="22">
        <f t="shared" si="1"/>
        <v>14</v>
      </c>
      <c r="B21" s="31"/>
      <c r="C21" s="23"/>
      <c r="D21" s="2"/>
      <c r="E21" s="24"/>
      <c r="F21" s="3"/>
      <c r="G21" s="25"/>
      <c r="H21" s="26"/>
      <c r="I21" s="26"/>
      <c r="J21" s="26"/>
      <c r="K21" s="26"/>
      <c r="L21" s="26"/>
      <c r="M21" s="27"/>
      <c r="N21" s="27"/>
      <c r="O21" s="27"/>
      <c r="P21" s="20"/>
      <c r="Q21" s="20"/>
      <c r="R21" s="19"/>
      <c r="S21" s="19"/>
      <c r="T21" s="28"/>
      <c r="U21" s="29"/>
      <c r="V21" s="30"/>
      <c r="W21" s="5"/>
    </row>
    <row r="22" spans="1:23" s="12" customFormat="1" ht="39.950000000000003" hidden="1" customHeight="1" x14ac:dyDescent="0.35">
      <c r="A22" s="22">
        <f t="shared" si="1"/>
        <v>15</v>
      </c>
      <c r="B22" s="31"/>
      <c r="C22" s="23"/>
      <c r="D22" s="2"/>
      <c r="E22" s="24"/>
      <c r="F22" s="3"/>
      <c r="G22" s="25"/>
      <c r="H22" s="26"/>
      <c r="I22" s="26"/>
      <c r="J22" s="26"/>
      <c r="K22" s="26"/>
      <c r="L22" s="26"/>
      <c r="M22" s="27"/>
      <c r="N22" s="27"/>
      <c r="O22" s="27"/>
      <c r="P22" s="20"/>
      <c r="Q22" s="20"/>
      <c r="R22" s="19"/>
      <c r="S22" s="19"/>
      <c r="T22" s="28"/>
      <c r="U22" s="29"/>
      <c r="V22" s="30"/>
      <c r="W22" s="5"/>
    </row>
    <row r="23" spans="1:23" s="15" customFormat="1" ht="39.950000000000003" customHeight="1" collapsed="1" x14ac:dyDescent="0.35">
      <c r="A23" s="39" t="s">
        <v>14</v>
      </c>
      <c r="B23" s="40"/>
      <c r="C23" s="40"/>
      <c r="D23" s="41"/>
      <c r="E23" s="42"/>
      <c r="F23" s="43"/>
      <c r="G23" s="16">
        <f>SUM(G7:G22)</f>
        <v>274.89</v>
      </c>
      <c r="H23" s="17">
        <f>SUM(H7:H22)</f>
        <v>6562.1879999999992</v>
      </c>
      <c r="I23" s="17">
        <f>SUM(I7:I22)</f>
        <v>247.154</v>
      </c>
      <c r="J23" s="17">
        <f t="shared" ref="J23:O23" si="2">SUM(J7:J22)</f>
        <v>3960.7760000000003</v>
      </c>
      <c r="K23" s="17">
        <f>SUM(K7:K22)</f>
        <v>3593.1799999999994</v>
      </c>
      <c r="L23" s="17">
        <f>SUM(L7:L22)</f>
        <v>14363.298000000004</v>
      </c>
      <c r="M23" s="21">
        <f t="shared" si="2"/>
        <v>0</v>
      </c>
      <c r="N23" s="21">
        <f t="shared" si="2"/>
        <v>0</v>
      </c>
      <c r="O23" s="21">
        <f t="shared" si="2"/>
        <v>0</v>
      </c>
      <c r="P23" s="6"/>
      <c r="Q23" s="6"/>
      <c r="R23" s="6"/>
      <c r="S23" s="7"/>
      <c r="T23" s="4"/>
      <c r="U23" s="18"/>
      <c r="V23" s="30"/>
      <c r="W23" s="8"/>
    </row>
  </sheetData>
  <mergeCells count="26">
    <mergeCell ref="A23:D23"/>
    <mergeCell ref="E23:F23"/>
    <mergeCell ref="P3:S4"/>
    <mergeCell ref="K4:K5"/>
    <mergeCell ref="L4:L6"/>
    <mergeCell ref="P5:P6"/>
    <mergeCell ref="R5:R6"/>
    <mergeCell ref="S5:S6"/>
    <mergeCell ref="N3:O4"/>
    <mergeCell ref="Q5:Q6"/>
    <mergeCell ref="A1:W2"/>
    <mergeCell ref="A3:A6"/>
    <mergeCell ref="B3:B6"/>
    <mergeCell ref="C3:C6"/>
    <mergeCell ref="D3:D6"/>
    <mergeCell ref="E3:E6"/>
    <mergeCell ref="F3:F6"/>
    <mergeCell ref="G3:G6"/>
    <mergeCell ref="H3:L3"/>
    <mergeCell ref="M3:M4"/>
    <mergeCell ref="T3:U6"/>
    <mergeCell ref="V3:V6"/>
    <mergeCell ref="W3:W6"/>
    <mergeCell ref="H4:H5"/>
    <mergeCell ref="I4:I5"/>
    <mergeCell ref="J4:J5"/>
  </mergeCells>
  <phoneticPr fontId="3"/>
  <conditionalFormatting sqref="E23 G23:L23 M17:V23 B18:U22 C8:K19 A7:A23 B7:V17">
    <cfRule type="expression" dxfId="0" priority="3">
      <formula>#REF!=#REF!</formula>
    </cfRule>
  </conditionalFormatting>
  <printOptions horizontalCentered="1"/>
  <pageMargins left="0.39370078740157483" right="0.39370078740157483" top="0.39370078740157483" bottom="0.39370078740157483" header="0" footer="0"/>
  <pageSetup paperSize="9" scale="55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一覧表</vt:lpstr>
      <vt:lpstr>一覧表!Print_Area</vt:lpstr>
      <vt:lpstr>一覧表!Print_Titles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RK151</dc:creator>
  <cp:lastModifiedBy>RK162</cp:lastModifiedBy>
  <cp:lastPrinted>2025-03-28T05:53:46Z</cp:lastPrinted>
  <dcterms:created xsi:type="dcterms:W3CDTF">2021-06-16T06:37:34Z</dcterms:created>
  <dcterms:modified xsi:type="dcterms:W3CDTF">2025-03-28T05:55:40Z</dcterms:modified>
</cp:coreProperties>
</file>